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autoCompressPictures="0"/>
  <xr:revisionPtr revIDLastSave="239" documentId="13_ncr:1_{D957009C-A593-46C2-BE08-126DF37BB251}" xr6:coauthVersionLast="47" xr6:coauthVersionMax="47" xr10:uidLastSave="{F87AAC13-C43B-4CDC-AE3B-1923415B68F9}"/>
  <bookViews>
    <workbookView xWindow="-108" yWindow="-108" windowWidth="23256" windowHeight="12456" xr2:uid="{00000000-000D-0000-FFFF-FFFF00000000}"/>
  </bookViews>
  <sheets>
    <sheet name="INSTRUCCIONES" sheetId="2" r:id="rId1"/>
    <sheet name="Itinerario" sheetId="3" r:id="rId2"/>
    <sheet name="Presupuesto Viaje" sheetId="1" r:id="rId3"/>
  </sheets>
  <definedNames>
    <definedName name="_xlnm._FilterDatabase" localSheetId="2" hidden="1">'Presupuesto Viaje'!$I$16:$L$16</definedName>
    <definedName name="MostrarTextoDeInstrucciones">INSTRUCCIONES!#REF!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" i="1" l="1"/>
  <c r="L20" i="1"/>
  <c r="L21" i="1"/>
  <c r="L22" i="1"/>
  <c r="E12" i="1"/>
  <c r="E18" i="1" l="1"/>
  <c r="L4" i="1" l="1"/>
  <c r="E29" i="1"/>
  <c r="E30" i="1"/>
  <c r="E31" i="1"/>
  <c r="E32" i="1"/>
  <c r="E33" i="1"/>
  <c r="E34" i="1"/>
  <c r="E20" i="1"/>
  <c r="E19" i="1"/>
  <c r="E21" i="1"/>
  <c r="E22" i="1"/>
  <c r="E23" i="1"/>
  <c r="E24" i="1" l="1"/>
  <c r="L3" i="1"/>
  <c r="L6" i="1" s="1"/>
  <c r="L29" i="1"/>
  <c r="J24" i="1"/>
  <c r="K24" i="1"/>
  <c r="L30" i="1"/>
  <c r="L31" i="1"/>
  <c r="L32" i="1"/>
  <c r="L33" i="1"/>
  <c r="L34" i="1"/>
  <c r="L35" i="1"/>
  <c r="L11" i="1"/>
  <c r="L12" i="1"/>
  <c r="J36" i="1"/>
  <c r="L18" i="1"/>
  <c r="E13" i="1"/>
  <c r="E10" i="1"/>
  <c r="E11" i="1"/>
  <c r="C14" i="1"/>
  <c r="D14" i="1"/>
  <c r="L10" i="1"/>
  <c r="K14" i="1"/>
  <c r="J14" i="1"/>
  <c r="K36" i="1"/>
  <c r="D36" i="1"/>
  <c r="C36" i="1"/>
  <c r="D24" i="1"/>
  <c r="C24" i="1"/>
  <c r="L24" i="1" l="1"/>
  <c r="L36" i="1"/>
  <c r="E14" i="1"/>
  <c r="L14" i="1"/>
  <c r="E36" i="1"/>
</calcChain>
</file>

<file path=xl/sharedStrings.xml><?xml version="1.0" encoding="utf-8"?>
<sst xmlns="http://schemas.openxmlformats.org/spreadsheetml/2006/main" count="114" uniqueCount="79">
  <si>
    <t>Cómo usar esta plantilla</t>
  </si>
  <si>
    <t>REGALOS</t>
  </si>
  <si>
    <t>Artículo</t>
  </si>
  <si>
    <t>Familia</t>
  </si>
  <si>
    <t>Amigos</t>
  </si>
  <si>
    <t>Compañeros de trabajo</t>
  </si>
  <si>
    <t>Profesores, niñeras, etc.</t>
  </si>
  <si>
    <t>Donaciones benéficas</t>
  </si>
  <si>
    <t>Otros (presione la tecla Tab en la última columna de esta fila para agregar una fila nueva)</t>
  </si>
  <si>
    <t>Total</t>
  </si>
  <si>
    <t>EMPAQUETADO</t>
  </si>
  <si>
    <t>Papel de envolver</t>
  </si>
  <si>
    <t>Etiquetas</t>
  </si>
  <si>
    <t>Material (lazos, cinta adhesiva, etc.)</t>
  </si>
  <si>
    <t>Cajas</t>
  </si>
  <si>
    <t>Gastos de envío</t>
  </si>
  <si>
    <t>VIAJE</t>
  </si>
  <si>
    <t>Tarifa aérea</t>
  </si>
  <si>
    <t>Alojamiento</t>
  </si>
  <si>
    <t>Transporte</t>
  </si>
  <si>
    <t>Presupuesto</t>
  </si>
  <si>
    <t>Real</t>
  </si>
  <si>
    <t>Diferencia</t>
  </si>
  <si>
    <t>GASTOS REALES</t>
  </si>
  <si>
    <t>DIFERENCIA (por encima o por debajo del presupuesto)</t>
  </si>
  <si>
    <t>COMIDAS DE VACACIONES</t>
  </si>
  <si>
    <t>Alimentos</t>
  </si>
  <si>
    <t>Bebidas</t>
  </si>
  <si>
    <t>Decoraciones</t>
  </si>
  <si>
    <t>ENTRETENIMIENTO</t>
  </si>
  <si>
    <t>Ayuda para la fiesta (camareros, catering, limpiadores, etc.)</t>
  </si>
  <si>
    <t>Comida y bebidas</t>
  </si>
  <si>
    <t>Ropa</t>
  </si>
  <si>
    <t>Entradas</t>
  </si>
  <si>
    <t>Comidas fuera de casa</t>
  </si>
  <si>
    <t>VARIOS</t>
  </si>
  <si>
    <t xml:space="preserve">Combustible </t>
  </si>
  <si>
    <t>Realice un seguimiento de los gastos con este planificador de presupuesto de viaje.</t>
  </si>
  <si>
    <t>PRESUPUESTO PARA EL VIAJE</t>
  </si>
  <si>
    <t>PRESUPUESTO DE VIAJE
Planificador</t>
  </si>
  <si>
    <t>Fotos del viaje</t>
  </si>
  <si>
    <t>Itinerario de Viaje</t>
  </si>
  <si>
    <t>Información del Viaje</t>
  </si>
  <si>
    <t>Viajeros</t>
  </si>
  <si>
    <t>Fecha  inicio del viaje</t>
  </si>
  <si>
    <t>Fecha  fin de viaje</t>
  </si>
  <si>
    <t>N° de viajeros</t>
  </si>
  <si>
    <t>N° de mascotas</t>
  </si>
  <si>
    <t>Duración (días)</t>
  </si>
  <si>
    <t>HOSPEDAJES</t>
  </si>
  <si>
    <t>Fecha</t>
  </si>
  <si>
    <t>Destino</t>
  </si>
  <si>
    <t>Días (o Cantidad de noches)</t>
  </si>
  <si>
    <t>Hospedaje</t>
  </si>
  <si>
    <t>Telf. del Hospedaje</t>
  </si>
  <si>
    <t>DESTINOS / EVENTOS</t>
  </si>
  <si>
    <t>Desde (Estación)</t>
  </si>
  <si>
    <t>Vehículo</t>
  </si>
  <si>
    <t>Hora Salida</t>
  </si>
  <si>
    <t>Destino / Evento</t>
  </si>
  <si>
    <t>Comentarios</t>
  </si>
  <si>
    <t>CONTACTOS DE EMERGENCIA</t>
  </si>
  <si>
    <t>N°</t>
  </si>
  <si>
    <t>Nombre</t>
  </si>
  <si>
    <t>Teléfono</t>
  </si>
  <si>
    <t>Celular</t>
  </si>
  <si>
    <t>Dirección</t>
  </si>
  <si>
    <t>Parentesco</t>
  </si>
  <si>
    <r>
      <rPr>
        <b/>
        <sz val="14"/>
        <color rgb="FF136E42"/>
        <rFont val="Calibri"/>
        <family val="2"/>
      </rPr>
      <t>Motivo del Viaje</t>
    </r>
    <r>
      <rPr>
        <sz val="14"/>
        <color rgb="FF136E42"/>
        <rFont val="Calibri"/>
        <family val="2"/>
      </rPr>
      <t xml:space="preserve">: </t>
    </r>
  </si>
  <si>
    <r>
      <t>INFORMACIÓN DEL VIAJE:</t>
    </r>
    <r>
      <rPr>
        <sz val="11"/>
        <color indexed="8"/>
        <rFont val="Calibri"/>
        <family val="2"/>
      </rPr>
      <t xml:space="preserve"> Coloca la duración del viaje, fecha de inicio, fecha de retorno, número de viajeros, número de mascotas</t>
    </r>
    <r>
      <rPr>
        <b/>
        <sz val="11"/>
        <color indexed="8"/>
        <rFont val="Calibri"/>
        <family val="2"/>
      </rPr>
      <t>.</t>
    </r>
  </si>
  <si>
    <r>
      <t xml:space="preserve">VIAJEROS: </t>
    </r>
    <r>
      <rPr>
        <sz val="11"/>
        <color rgb="FF000000"/>
        <rFont val="Calibri"/>
        <family val="2"/>
      </rPr>
      <t>Describe el nombre de las personas que te acompañarán en el viaje.</t>
    </r>
  </si>
  <si>
    <r>
      <rPr>
        <b/>
        <sz val="11"/>
        <color indexed="8"/>
        <rFont val="Calibri"/>
        <family val="2"/>
      </rPr>
      <t xml:space="preserve">HOSPEDAJES: </t>
    </r>
    <r>
      <rPr>
        <sz val="11"/>
        <color rgb="FF000000"/>
        <rFont val="Calibri"/>
        <family val="2"/>
      </rPr>
      <t xml:space="preserve"> Describe el lugar donde irán, sitios de hospedaje, duración en dias, presupuesto y telefono del sitio de hospedaje.</t>
    </r>
  </si>
  <si>
    <r>
      <rPr>
        <b/>
        <sz val="11"/>
        <color indexed="8"/>
        <rFont val="Calibri"/>
        <family val="2"/>
      </rPr>
      <t xml:space="preserve">DESTINOS / EVENTOS: </t>
    </r>
    <r>
      <rPr>
        <sz val="11"/>
        <color rgb="FF000000"/>
        <rFont val="Calibri"/>
        <family val="2"/>
      </rPr>
      <t>Describe los destinos / eventos a los que irán, hora de salida, medio de transporte y presupuesto.</t>
    </r>
  </si>
  <si>
    <r>
      <t xml:space="preserve">CONTACTOS DE EMERGENCIA: </t>
    </r>
    <r>
      <rPr>
        <sz val="11"/>
        <color rgb="FF000000"/>
        <rFont val="Calibri"/>
        <family val="2"/>
      </rPr>
      <t>Lista los contactos y sus datos, en  caso de emergencia.</t>
    </r>
  </si>
  <si>
    <t>Hoja: PRESUPUESTO</t>
  </si>
  <si>
    <r>
      <rPr>
        <b/>
        <sz val="11"/>
        <color indexed="8"/>
        <rFont val="Calibri"/>
        <family val="2"/>
      </rPr>
      <t xml:space="preserve">MOTIVO DEL VIAJE: </t>
    </r>
    <r>
      <rPr>
        <sz val="11"/>
        <color rgb="FF000000"/>
        <rFont val="Calibri"/>
        <family val="2"/>
      </rPr>
      <t>C</t>
    </r>
    <r>
      <rPr>
        <sz val="10"/>
        <rFont val="Calibri"/>
        <family val="2"/>
      </rPr>
      <t>oloca la razón del viaje (de negocio, vacaciones).</t>
    </r>
  </si>
  <si>
    <r>
      <t xml:space="preserve">Para empezar, escriba su </t>
    </r>
    <r>
      <rPr>
        <b/>
        <sz val="12"/>
        <rFont val="Calibri"/>
        <family val="2"/>
      </rPr>
      <t xml:space="preserve">Presupuesto </t>
    </r>
    <r>
      <rPr>
        <sz val="12"/>
        <rFont val="Calibri"/>
        <family val="2"/>
      </rPr>
      <t xml:space="preserve">y </t>
    </r>
    <r>
      <rPr>
        <b/>
        <sz val="12"/>
        <rFont val="Calibri"/>
        <family val="2"/>
      </rPr>
      <t>gastos reales</t>
    </r>
    <r>
      <rPr>
        <sz val="12"/>
        <rFont val="Calibri"/>
        <family val="2"/>
      </rPr>
      <t xml:space="preserve"> de cada tabla de categorías.</t>
    </r>
  </si>
  <si>
    <r>
      <t xml:space="preserve">El </t>
    </r>
    <r>
      <rPr>
        <b/>
        <sz val="12"/>
        <rFont val="Calibri"/>
        <family val="2"/>
      </rPr>
      <t>Presupuesto de viaje</t>
    </r>
    <r>
      <rPr>
        <sz val="12"/>
        <rFont val="Calibri"/>
        <family val="2"/>
      </rPr>
      <t xml:space="preserve">, la </t>
    </r>
    <r>
      <rPr>
        <b/>
        <sz val="12"/>
        <rFont val="Calibri"/>
        <family val="2"/>
      </rPr>
      <t>cantidad real total gastada</t>
    </r>
    <r>
      <rPr>
        <sz val="12"/>
        <rFont val="Calibri"/>
        <family val="2"/>
      </rPr>
      <t xml:space="preserve"> y la </t>
    </r>
    <r>
      <rPr>
        <b/>
        <sz val="12"/>
        <rFont val="Calibri"/>
        <family val="2"/>
      </rPr>
      <t>diferencia</t>
    </r>
    <r>
      <rPr>
        <sz val="12"/>
        <rFont val="Calibri"/>
        <family val="2"/>
      </rPr>
      <t xml:space="preserve"> se calculan automáticamente.</t>
    </r>
  </si>
  <si>
    <t>Hoja: ITINERARIO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</si>
</sst>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\ &quot;€&quot;_-;\-* #,##0\ &quot;€&quot;_-;_-* &quot;-&quot;\ &quot;€&quot;_-;_-@_-"/>
    <numFmt numFmtId="165" formatCode="_-* #,##0.00\ &quot;€&quot;_-;\-* #,##0.00\ &quot;€&quot;_-;_-* &quot;-&quot;??\ &quot;€&quot;_-;_-@_-"/>
    <numFmt numFmtId="166" formatCode="_(* #,##0_);_(* \(#,##0\);_(* &quot;-&quot;_);_(@_)"/>
    <numFmt numFmtId="167" formatCode="_(* #,##0.00_);_(* \(#,##0.00\);_(* &quot;-&quot;??_);_(@_)"/>
    <numFmt numFmtId="168" formatCode="#,##0.00\ &quot;€&quot;"/>
    <numFmt numFmtId="169" formatCode="#,##0.00\ &quot;€&quot;;[Red]#,##0.00\ &quot;€&quot;"/>
    <numFmt numFmtId="175" formatCode="[$-409]d\-mmm\-yy;@"/>
    <numFmt numFmtId="176" formatCode="0;[Red]0"/>
  </numFmts>
  <fonts count="74" x14ac:knownFonts="1">
    <font>
      <sz val="10"/>
      <name val="Tw Cen MT"/>
      <family val="2"/>
      <scheme val="minor"/>
    </font>
    <font>
      <sz val="11"/>
      <color theme="1"/>
      <name val="Tw Cen MT"/>
      <family val="2"/>
      <scheme val="minor"/>
    </font>
    <font>
      <sz val="8"/>
      <color theme="1"/>
      <name val="Arial"/>
      <family val="2"/>
    </font>
    <font>
      <sz val="10"/>
      <name val="Tw Cen MT"/>
      <family val="2"/>
      <scheme val="minor"/>
    </font>
    <font>
      <b/>
      <sz val="12"/>
      <color theme="0"/>
      <name val="Tw Cen MT"/>
      <family val="2"/>
      <scheme val="minor"/>
    </font>
    <font>
      <b/>
      <sz val="20"/>
      <color theme="5"/>
      <name val="Tw Cen MT"/>
      <family val="2"/>
      <scheme val="minor"/>
    </font>
    <font>
      <b/>
      <sz val="12"/>
      <color theme="4" tint="-0.499984740745262"/>
      <name val="Tw Cen MT"/>
      <family val="2"/>
      <scheme val="minor"/>
    </font>
    <font>
      <b/>
      <sz val="10"/>
      <color theme="4" tint="-0.24994659260841701"/>
      <name val="Tw Cen MT"/>
      <family val="2"/>
      <scheme val="minor"/>
    </font>
    <font>
      <b/>
      <sz val="18"/>
      <color theme="4" tint="-0.499984740745262"/>
      <name val="Tw Cen MT"/>
      <family val="2"/>
      <scheme val="minor"/>
    </font>
    <font>
      <b/>
      <sz val="48"/>
      <color theme="5"/>
      <name val="Tw Cen MT"/>
      <family val="2"/>
      <scheme val="minor"/>
    </font>
    <font>
      <b/>
      <sz val="13"/>
      <color theme="3"/>
      <name val="Tw Cen MT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8"/>
      <color theme="3"/>
      <name val="Tw Cen MT"/>
      <family val="2"/>
      <scheme val="major"/>
    </font>
    <font>
      <b/>
      <sz val="15"/>
      <color theme="3"/>
      <name val="Tw Cen MT"/>
      <family val="2"/>
      <scheme val="minor"/>
    </font>
    <font>
      <b/>
      <sz val="11"/>
      <color theme="3"/>
      <name val="Tw Cen MT"/>
      <family val="2"/>
      <scheme val="minor"/>
    </font>
    <font>
      <sz val="11"/>
      <color rgb="FF006100"/>
      <name val="Tw Cen MT"/>
      <family val="2"/>
      <scheme val="minor"/>
    </font>
    <font>
      <sz val="11"/>
      <color rgb="FF9C0006"/>
      <name val="Tw Cen MT"/>
      <family val="2"/>
      <scheme val="minor"/>
    </font>
    <font>
      <sz val="11"/>
      <color rgb="FF9C5700"/>
      <name val="Tw Cen MT"/>
      <family val="2"/>
      <scheme val="minor"/>
    </font>
    <font>
      <sz val="11"/>
      <color rgb="FF3F3F76"/>
      <name val="Tw Cen MT"/>
      <family val="2"/>
      <scheme val="minor"/>
    </font>
    <font>
      <b/>
      <sz val="11"/>
      <color rgb="FF3F3F3F"/>
      <name val="Tw Cen MT"/>
      <family val="2"/>
      <scheme val="minor"/>
    </font>
    <font>
      <b/>
      <sz val="11"/>
      <color rgb="FFFA7D00"/>
      <name val="Tw Cen MT"/>
      <family val="2"/>
      <scheme val="minor"/>
    </font>
    <font>
      <sz val="11"/>
      <color rgb="FFFA7D00"/>
      <name val="Tw Cen MT"/>
      <family val="2"/>
      <scheme val="minor"/>
    </font>
    <font>
      <b/>
      <sz val="11"/>
      <color theme="0"/>
      <name val="Tw Cen MT"/>
      <family val="2"/>
      <scheme val="minor"/>
    </font>
    <font>
      <sz val="11"/>
      <color rgb="FFFF0000"/>
      <name val="Tw Cen MT"/>
      <family val="2"/>
      <scheme val="minor"/>
    </font>
    <font>
      <i/>
      <sz val="11"/>
      <color rgb="FF7F7F7F"/>
      <name val="Tw Cen MT"/>
      <family val="2"/>
      <scheme val="minor"/>
    </font>
    <font>
      <b/>
      <sz val="11"/>
      <color theme="1"/>
      <name val="Tw Cen MT"/>
      <family val="2"/>
      <scheme val="minor"/>
    </font>
    <font>
      <sz val="11"/>
      <color theme="0"/>
      <name val="Tw Cen MT"/>
      <family val="2"/>
      <scheme val="minor"/>
    </font>
    <font>
      <sz val="10"/>
      <color theme="0"/>
      <name val="Calibri"/>
      <family val="2"/>
    </font>
    <font>
      <b/>
      <sz val="48"/>
      <color theme="8"/>
      <name val="Calibri"/>
      <family val="2"/>
    </font>
    <font>
      <sz val="10"/>
      <name val="Calibri"/>
      <family val="2"/>
    </font>
    <font>
      <b/>
      <sz val="18"/>
      <color theme="4" tint="-0.499984740745262"/>
      <name val="Calibri"/>
      <family val="2"/>
    </font>
    <font>
      <b/>
      <sz val="48"/>
      <color theme="5"/>
      <name val="Calibri"/>
      <family val="2"/>
    </font>
    <font>
      <b/>
      <sz val="16"/>
      <name val="Calibri"/>
      <family val="2"/>
    </font>
    <font>
      <b/>
      <sz val="10"/>
      <color indexed="63"/>
      <name val="Calibri"/>
      <family val="2"/>
    </font>
    <font>
      <b/>
      <sz val="18"/>
      <color rgb="FF136E42"/>
      <name val="Calibri"/>
      <family val="2"/>
    </font>
    <font>
      <b/>
      <sz val="10"/>
      <color rgb="FF136E42"/>
      <name val="Calibri"/>
      <family val="2"/>
    </font>
    <font>
      <sz val="18"/>
      <color theme="1"/>
      <name val="Calibri"/>
      <family val="2"/>
    </font>
    <font>
      <b/>
      <sz val="18"/>
      <color theme="1"/>
      <name val="Calibri"/>
      <family val="2"/>
    </font>
    <font>
      <b/>
      <sz val="48"/>
      <color theme="9"/>
      <name val="Calibri"/>
      <family val="2"/>
    </font>
    <font>
      <sz val="18"/>
      <color theme="5" tint="-0.499984740745262"/>
      <name val="Calibri"/>
      <family val="2"/>
    </font>
    <font>
      <b/>
      <sz val="18"/>
      <color theme="5" tint="-0.499984740745262"/>
      <name val="Calibri"/>
      <family val="2"/>
    </font>
    <font>
      <sz val="60"/>
      <color theme="0"/>
      <name val="Calibri"/>
      <family val="2"/>
    </font>
    <font>
      <sz val="14"/>
      <color theme="2"/>
      <name val="Calibri"/>
      <family val="2"/>
    </font>
    <font>
      <b/>
      <sz val="14"/>
      <color theme="9"/>
      <name val="Calibri"/>
      <family val="2"/>
    </font>
    <font>
      <b/>
      <sz val="14"/>
      <color theme="2" tint="-0.749992370372631"/>
      <name val="Calibri"/>
      <family val="2"/>
    </font>
    <font>
      <b/>
      <sz val="14"/>
      <color theme="6"/>
      <name val="Calibri"/>
      <family val="2"/>
    </font>
    <font>
      <sz val="14"/>
      <name val="Calibri"/>
      <family val="2"/>
    </font>
    <font>
      <b/>
      <sz val="14"/>
      <name val="Calibri"/>
      <family val="2"/>
    </font>
    <font>
      <b/>
      <sz val="14"/>
      <color theme="0"/>
      <name val="Calibri"/>
      <family val="2"/>
    </font>
    <font>
      <b/>
      <sz val="14"/>
      <color indexed="63"/>
      <name val="Calibri"/>
      <family val="2"/>
    </font>
    <font>
      <b/>
      <sz val="14"/>
      <color theme="1"/>
      <name val="Calibri"/>
      <family val="2"/>
    </font>
    <font>
      <b/>
      <sz val="14"/>
      <color theme="7"/>
      <name val="Calibri"/>
      <family val="2"/>
    </font>
    <font>
      <b/>
      <sz val="14"/>
      <color theme="8" tint="-0.499984740745262"/>
      <name val="Calibri"/>
      <family val="2"/>
    </font>
    <font>
      <sz val="14"/>
      <color theme="8" tint="-0.499984740745262"/>
      <name val="Calibri"/>
      <family val="2"/>
    </font>
    <font>
      <b/>
      <sz val="14"/>
      <color theme="4" tint="-0.499984740745262"/>
      <name val="Calibri"/>
      <family val="2"/>
    </font>
    <font>
      <b/>
      <sz val="14"/>
      <color theme="2"/>
      <name val="Calibri"/>
      <family val="2"/>
    </font>
    <font>
      <b/>
      <sz val="14"/>
      <color theme="5" tint="-0.249977111117893"/>
      <name val="Calibri"/>
      <family val="2"/>
    </font>
    <font>
      <sz val="14"/>
      <color theme="9"/>
      <name val="Calibri"/>
      <family val="2"/>
    </font>
    <font>
      <sz val="14"/>
      <color indexed="63"/>
      <name val="Calibri"/>
      <family val="2"/>
    </font>
    <font>
      <sz val="10"/>
      <color theme="2"/>
      <name val="Calibri"/>
      <family val="2"/>
    </font>
    <font>
      <sz val="50"/>
      <color theme="0"/>
      <name val="Abadi"/>
      <family val="2"/>
    </font>
    <font>
      <sz val="14"/>
      <color rgb="FF136E42"/>
      <name val="Calibri"/>
      <family val="2"/>
    </font>
    <font>
      <b/>
      <sz val="14"/>
      <color rgb="FF136E42"/>
      <name val="Calibri"/>
      <family val="2"/>
    </font>
    <font>
      <sz val="14"/>
      <color theme="1"/>
      <name val="Calibri"/>
      <family val="2"/>
    </font>
    <font>
      <sz val="14"/>
      <color theme="6" tint="-0.499984740745262"/>
      <name val="Calibri"/>
      <family val="2"/>
    </font>
    <font>
      <sz val="14"/>
      <color theme="7" tint="-0.499984740745262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b/>
      <sz val="18"/>
      <color theme="0"/>
      <name val="Calibri"/>
      <family val="2"/>
    </font>
    <font>
      <b/>
      <sz val="18"/>
      <name val="Calibri"/>
      <family val="2"/>
    </font>
    <font>
      <sz val="12"/>
      <name val="Calibri"/>
      <family val="2"/>
    </font>
    <font>
      <b/>
      <sz val="12"/>
      <name val="Calibri"/>
      <family val="2"/>
    </font>
  </fonts>
  <fills count="4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36E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1"/>
      </top>
      <bottom/>
      <diagonal/>
    </border>
    <border>
      <left/>
      <right/>
      <top style="hair">
        <color theme="0" tint="-0.499984740745262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ck">
        <color rgb="FF136E42"/>
      </left>
      <right/>
      <top style="thick">
        <color rgb="FF136E42"/>
      </top>
      <bottom style="thick">
        <color rgb="FF136E42"/>
      </bottom>
      <diagonal/>
    </border>
    <border>
      <left/>
      <right/>
      <top style="thick">
        <color rgb="FF136E42"/>
      </top>
      <bottom style="thick">
        <color rgb="FF136E42"/>
      </bottom>
      <diagonal/>
    </border>
    <border>
      <left/>
      <right style="thick">
        <color rgb="FF136E42"/>
      </right>
      <top style="thick">
        <color rgb="FF136E42"/>
      </top>
      <bottom style="thick">
        <color rgb="FF136E42"/>
      </bottom>
      <diagonal/>
    </border>
    <border>
      <left style="thin">
        <color rgb="FF136E42"/>
      </left>
      <right style="thin">
        <color rgb="FF136E42"/>
      </right>
      <top style="thin">
        <color rgb="FF136E42"/>
      </top>
      <bottom style="thin">
        <color rgb="FF136E42"/>
      </bottom>
      <diagonal/>
    </border>
    <border>
      <left style="thin">
        <color rgb="FF136E42"/>
      </left>
      <right/>
      <top style="thin">
        <color rgb="FF136E42"/>
      </top>
      <bottom style="thin">
        <color rgb="FF136E42"/>
      </bottom>
      <diagonal/>
    </border>
    <border>
      <left/>
      <right/>
      <top style="thin">
        <color rgb="FF136E42"/>
      </top>
      <bottom style="thin">
        <color rgb="FF136E42"/>
      </bottom>
      <diagonal/>
    </border>
    <border>
      <left/>
      <right style="thin">
        <color rgb="FF136E42"/>
      </right>
      <top style="thin">
        <color rgb="FF136E42"/>
      </top>
      <bottom style="thin">
        <color rgb="FF136E42"/>
      </bottom>
      <diagonal/>
    </border>
    <border>
      <left style="thin">
        <color rgb="FF136E42"/>
      </left>
      <right style="thin">
        <color rgb="FF0070C0"/>
      </right>
      <top style="thin">
        <color rgb="FF136E42"/>
      </top>
      <bottom style="thin">
        <color rgb="FF136E42"/>
      </bottom>
      <diagonal/>
    </border>
    <border>
      <left style="thin">
        <color rgb="FF0070C0"/>
      </left>
      <right style="thin">
        <color rgb="FF136E42"/>
      </right>
      <top style="thin">
        <color rgb="FF136E42"/>
      </top>
      <bottom style="thin">
        <color rgb="FF136E42"/>
      </bottom>
      <diagonal/>
    </border>
    <border>
      <left style="thin">
        <color rgb="FF136E42"/>
      </left>
      <right style="thin">
        <color theme="8" tint="-0.24994659260841701"/>
      </right>
      <top style="thin">
        <color rgb="FF136E42"/>
      </top>
      <bottom style="thin">
        <color rgb="FF136E42"/>
      </bottom>
      <diagonal/>
    </border>
    <border>
      <left style="thin">
        <color theme="8" tint="-0.24994659260841701"/>
      </left>
      <right style="thin">
        <color rgb="FF136E42"/>
      </right>
      <top style="thin">
        <color rgb="FF136E42"/>
      </top>
      <bottom style="thin">
        <color rgb="FF136E42"/>
      </bottom>
      <diagonal/>
    </border>
    <border>
      <left style="thin">
        <color rgb="FF0070C0"/>
      </left>
      <right style="thin">
        <color rgb="FF0070C0"/>
      </right>
      <top style="thin">
        <color rgb="FF136E42"/>
      </top>
      <bottom style="thin">
        <color rgb="FF136E42"/>
      </bottom>
      <diagonal/>
    </border>
  </borders>
  <cellStyleXfs count="56">
    <xf numFmtId="0" fontId="0" fillId="0" borderId="0"/>
    <xf numFmtId="0" fontId="4" fillId="2" borderId="0">
      <alignment horizontal="left" vertical="center"/>
    </xf>
    <xf numFmtId="168" fontId="7" fillId="0" borderId="0">
      <alignment horizontal="right"/>
    </xf>
    <xf numFmtId="0" fontId="7" fillId="0" borderId="0">
      <alignment horizontal="left"/>
    </xf>
    <xf numFmtId="0" fontId="5" fillId="0" borderId="0">
      <alignment horizontal="center" vertical="center"/>
    </xf>
    <xf numFmtId="0" fontId="9" fillId="0" borderId="0">
      <alignment horizontal="left" vertical="center"/>
    </xf>
    <xf numFmtId="0" fontId="8" fillId="3" borderId="0">
      <alignment vertical="center"/>
    </xf>
    <xf numFmtId="168" fontId="8" fillId="4" borderId="0">
      <alignment horizontal="right" vertical="center"/>
    </xf>
    <xf numFmtId="0" fontId="4" fillId="2" borderId="0">
      <alignment horizontal="right" vertical="center"/>
    </xf>
    <xf numFmtId="168" fontId="6" fillId="5" borderId="0">
      <alignment horizontal="right"/>
    </xf>
    <xf numFmtId="0" fontId="10" fillId="0" borderId="1" applyNumberFormat="0" applyFill="0" applyAlignment="0" applyProtection="0"/>
    <xf numFmtId="16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8" fillId="14" borderId="0" applyNumberFormat="0" applyBorder="0" applyAlignment="0" applyProtection="0"/>
    <xf numFmtId="0" fontId="19" fillId="15" borderId="6" applyNumberFormat="0" applyAlignment="0" applyProtection="0"/>
    <xf numFmtId="0" fontId="20" fillId="16" borderId="7" applyNumberFormat="0" applyAlignment="0" applyProtection="0"/>
    <xf numFmtId="0" fontId="21" fillId="16" borderId="6" applyNumberFormat="0" applyAlignment="0" applyProtection="0"/>
    <xf numFmtId="0" fontId="22" fillId="0" borderId="8" applyNumberFormat="0" applyFill="0" applyAlignment="0" applyProtection="0"/>
    <xf numFmtId="0" fontId="23" fillId="17" borderId="9" applyNumberFormat="0" applyAlignment="0" applyProtection="0"/>
    <xf numFmtId="0" fontId="24" fillId="0" borderId="0" applyNumberFormat="0" applyFill="0" applyBorder="0" applyAlignment="0" applyProtection="0"/>
    <xf numFmtId="0" fontId="3" fillId="18" borderId="10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0" fontId="27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7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7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7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7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27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</cellStyleXfs>
  <cellXfs count="144">
    <xf numFmtId="0" fontId="0" fillId="0" borderId="0" xfId="0"/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wrapText="1"/>
    </xf>
    <xf numFmtId="0" fontId="28" fillId="43" borderId="0" xfId="0" applyFont="1" applyFill="1"/>
    <xf numFmtId="0" fontId="29" fillId="0" borderId="0" xfId="5" applyFont="1" applyFill="1">
      <alignment horizontal="left" vertical="center"/>
    </xf>
    <xf numFmtId="0" fontId="30" fillId="0" borderId="0" xfId="0" applyFont="1" applyFill="1"/>
    <xf numFmtId="0" fontId="30" fillId="0" borderId="0" xfId="0" applyFont="1"/>
    <xf numFmtId="0" fontId="31" fillId="0" borderId="0" xfId="6" applyFont="1" applyFill="1">
      <alignment vertical="center"/>
    </xf>
    <xf numFmtId="0" fontId="28" fillId="43" borderId="0" xfId="0" applyFont="1" applyFill="1" applyAlignment="1">
      <alignment horizontal="left"/>
    </xf>
    <xf numFmtId="0" fontId="32" fillId="0" borderId="0" xfId="5" applyFont="1" applyFill="1">
      <alignment horizontal="left" vertical="center"/>
    </xf>
    <xf numFmtId="0" fontId="33" fillId="0" borderId="0" xfId="0" applyFont="1" applyFill="1" applyAlignment="1">
      <alignment vertical="center"/>
    </xf>
    <xf numFmtId="0" fontId="28" fillId="43" borderId="0" xfId="0" applyFont="1" applyFill="1" applyAlignment="1">
      <alignment horizontal="left" vertical="top"/>
    </xf>
    <xf numFmtId="0" fontId="32" fillId="0" borderId="0" xfId="5" applyFont="1" applyFill="1" applyAlignment="1">
      <alignment horizontal="left" vertical="top"/>
    </xf>
    <xf numFmtId="0" fontId="34" fillId="0" borderId="0" xfId="0" applyFont="1" applyFill="1" applyAlignment="1">
      <alignment horizontal="left" vertical="top" wrapText="1"/>
    </xf>
    <xf numFmtId="0" fontId="35" fillId="0" borderId="0" xfId="6" applyFont="1" applyFill="1">
      <alignment vertical="center"/>
    </xf>
    <xf numFmtId="0" fontId="36" fillId="0" borderId="0" xfId="0" applyFont="1" applyFill="1"/>
    <xf numFmtId="168" fontId="37" fillId="0" borderId="0" xfId="7" applyFont="1" applyFill="1">
      <alignment horizontal="right" vertical="center"/>
    </xf>
    <xf numFmtId="168" fontId="38" fillId="0" borderId="0" xfId="7" applyFont="1" applyFill="1">
      <alignment horizontal="right" vertical="center"/>
    </xf>
    <xf numFmtId="0" fontId="30" fillId="0" borderId="0" xfId="0" applyFont="1" applyFill="1" applyAlignment="1">
      <alignment vertical="top"/>
    </xf>
    <xf numFmtId="0" fontId="30" fillId="0" borderId="0" xfId="0" applyFont="1" applyAlignment="1">
      <alignment vertical="top"/>
    </xf>
    <xf numFmtId="0" fontId="28" fillId="43" borderId="0" xfId="0" applyFont="1" applyFill="1" applyAlignment="1">
      <alignment horizontal="left" vertical="center"/>
    </xf>
    <xf numFmtId="0" fontId="39" fillId="0" borderId="0" xfId="5" applyFont="1" applyFill="1">
      <alignment horizontal="left" vertical="center"/>
    </xf>
    <xf numFmtId="0" fontId="34" fillId="0" borderId="0" xfId="0" applyFont="1" applyFill="1" applyAlignment="1">
      <alignment horizontal="left" vertical="center" wrapText="1"/>
    </xf>
    <xf numFmtId="0" fontId="35" fillId="0" borderId="0" xfId="6" applyFont="1" applyFill="1" applyAlignment="1">
      <alignment vertical="top"/>
    </xf>
    <xf numFmtId="0" fontId="36" fillId="0" borderId="0" xfId="0" applyFont="1" applyFill="1" applyAlignment="1">
      <alignment vertical="top"/>
    </xf>
    <xf numFmtId="168" fontId="37" fillId="0" borderId="0" xfId="7" applyFont="1" applyFill="1" applyAlignment="1">
      <alignment horizontal="right" vertical="top"/>
    </xf>
    <xf numFmtId="168" fontId="38" fillId="0" borderId="0" xfId="7" applyFont="1" applyFill="1" applyAlignment="1">
      <alignment horizontal="right" vertical="top"/>
    </xf>
    <xf numFmtId="0" fontId="35" fillId="0" borderId="2" xfId="6" applyFont="1" applyFill="1" applyBorder="1">
      <alignment vertical="center"/>
    </xf>
    <xf numFmtId="0" fontId="36" fillId="0" borderId="2" xfId="0" applyFont="1" applyFill="1" applyBorder="1"/>
    <xf numFmtId="169" fontId="40" fillId="0" borderId="2" xfId="0" applyNumberFormat="1" applyFont="1" applyFill="1" applyBorder="1" applyAlignment="1">
      <alignment horizontal="right" vertical="center"/>
    </xf>
    <xf numFmtId="169" fontId="41" fillId="0" borderId="0" xfId="0" applyNumberFormat="1" applyFont="1" applyFill="1" applyAlignment="1">
      <alignment horizontal="right" vertical="center"/>
    </xf>
    <xf numFmtId="0" fontId="42" fillId="43" borderId="0" xfId="5" applyFont="1" applyFill="1" applyAlignment="1">
      <alignment horizontal="left" vertical="center" wrapText="1"/>
    </xf>
    <xf numFmtId="0" fontId="32" fillId="43" borderId="0" xfId="5" applyFont="1" applyFill="1">
      <alignment horizontal="left" vertical="center"/>
    </xf>
    <xf numFmtId="0" fontId="34" fillId="43" borderId="0" xfId="0" applyFont="1" applyFill="1" applyAlignment="1">
      <alignment horizontal="left" vertical="center" wrapText="1"/>
    </xf>
    <xf numFmtId="0" fontId="30" fillId="43" borderId="0" xfId="0" applyFont="1" applyFill="1"/>
    <xf numFmtId="0" fontId="43" fillId="0" borderId="0" xfId="0" applyFont="1" applyAlignment="1">
      <alignment horizontal="left"/>
    </xf>
    <xf numFmtId="0" fontId="44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5" fillId="0" borderId="0" xfId="0" applyFont="1" applyAlignment="1">
      <alignment horizontal="left" wrapText="1"/>
    </xf>
    <xf numFmtId="0" fontId="46" fillId="0" borderId="0" xfId="4" applyFont="1" applyAlignment="1">
      <alignment horizontal="center"/>
    </xf>
    <xf numFmtId="0" fontId="45" fillId="0" borderId="0" xfId="4" applyFont="1" applyAlignment="1">
      <alignment horizontal="center"/>
    </xf>
    <xf numFmtId="0" fontId="45" fillId="0" borderId="0" xfId="4" applyFont="1" applyAlignment="1">
      <alignment horizontal="center"/>
    </xf>
    <xf numFmtId="0" fontId="47" fillId="0" borderId="0" xfId="0" applyFont="1" applyAlignment="1"/>
    <xf numFmtId="0" fontId="43" fillId="0" borderId="0" xfId="0" applyFont="1" applyAlignment="1">
      <alignment horizontal="left" vertical="center"/>
    </xf>
    <xf numFmtId="0" fontId="48" fillId="10" borderId="0" xfId="1" applyFont="1" applyFill="1" applyAlignment="1">
      <alignment horizontal="left" vertical="center" indent="1"/>
    </xf>
    <xf numFmtId="0" fontId="48" fillId="10" borderId="0" xfId="8" applyFont="1" applyFill="1" applyAlignment="1">
      <alignment horizontal="left" vertical="center"/>
    </xf>
    <xf numFmtId="0" fontId="48" fillId="10" borderId="0" xfId="8" applyFont="1" applyFill="1" applyAlignment="1">
      <alignment horizontal="center" vertical="center"/>
    </xf>
    <xf numFmtId="0" fontId="49" fillId="0" borderId="0" xfId="8" applyFont="1" applyFill="1">
      <alignment horizontal="right" vertical="center"/>
    </xf>
    <xf numFmtId="0" fontId="49" fillId="0" borderId="0" xfId="1" applyFont="1" applyFill="1">
      <alignment horizontal="left" vertical="center"/>
    </xf>
    <xf numFmtId="0" fontId="50" fillId="0" borderId="0" xfId="0" applyFont="1" applyAlignment="1">
      <alignment horizontal="left" vertical="center" wrapText="1"/>
    </xf>
    <xf numFmtId="0" fontId="48" fillId="8" borderId="0" xfId="1" applyFont="1" applyFill="1" applyAlignment="1">
      <alignment horizontal="left" vertical="center" indent="1"/>
    </xf>
    <xf numFmtId="0" fontId="48" fillId="8" borderId="0" xfId="8" applyFont="1" applyFill="1" applyAlignment="1">
      <alignment horizontal="left" vertical="center"/>
    </xf>
    <xf numFmtId="0" fontId="48" fillId="8" borderId="0" xfId="8" applyFont="1" applyFill="1" applyAlignment="1">
      <alignment horizontal="center" vertical="center"/>
    </xf>
    <xf numFmtId="0" fontId="47" fillId="0" borderId="0" xfId="0" applyFont="1"/>
    <xf numFmtId="0" fontId="47" fillId="0" borderId="0" xfId="0" applyFont="1" applyAlignment="1">
      <alignment horizontal="left" vertical="center" indent="1" shrinkToFit="1"/>
    </xf>
    <xf numFmtId="168" fontId="47" fillId="0" borderId="0" xfId="0" applyNumberFormat="1" applyFont="1" applyAlignment="1">
      <alignment horizontal="left" vertical="center"/>
    </xf>
    <xf numFmtId="168" fontId="47" fillId="0" borderId="0" xfId="0" applyNumberFormat="1" applyFont="1" applyAlignment="1">
      <alignment horizontal="right" vertical="center"/>
    </xf>
    <xf numFmtId="0" fontId="47" fillId="0" borderId="0" xfId="0" applyFont="1" applyAlignment="1">
      <alignment vertical="center"/>
    </xf>
    <xf numFmtId="0" fontId="47" fillId="0" borderId="0" xfId="0" applyFont="1" applyAlignment="1">
      <alignment horizontal="left" vertical="center" indent="1"/>
    </xf>
    <xf numFmtId="0" fontId="47" fillId="0" borderId="0" xfId="0" applyFont="1" applyAlignment="1">
      <alignment horizontal="left" vertical="center"/>
    </xf>
    <xf numFmtId="0" fontId="47" fillId="0" borderId="0" xfId="0" applyFont="1" applyAlignment="1">
      <alignment horizontal="right" vertical="center"/>
    </xf>
    <xf numFmtId="0" fontId="51" fillId="0" borderId="3" xfId="0" applyFont="1" applyBorder="1" applyAlignment="1">
      <alignment horizontal="left" indent="1" shrinkToFit="1"/>
    </xf>
    <xf numFmtId="168" fontId="51" fillId="0" borderId="3" xfId="0" applyNumberFormat="1" applyFont="1" applyBorder="1" applyAlignment="1">
      <alignment horizontal="left"/>
    </xf>
    <xf numFmtId="168" fontId="51" fillId="0" borderId="3" xfId="0" applyNumberFormat="1" applyFont="1" applyBorder="1" applyAlignment="1">
      <alignment horizontal="right"/>
    </xf>
    <xf numFmtId="168" fontId="51" fillId="0" borderId="0" xfId="0" applyNumberFormat="1" applyFont="1" applyAlignment="1">
      <alignment horizontal="right"/>
    </xf>
    <xf numFmtId="0" fontId="51" fillId="0" borderId="0" xfId="0" applyFont="1" applyAlignment="1">
      <alignment horizontal="left" indent="1" shrinkToFit="1"/>
    </xf>
    <xf numFmtId="168" fontId="51" fillId="0" borderId="0" xfId="0" applyNumberFormat="1" applyFont="1"/>
    <xf numFmtId="0" fontId="52" fillId="0" borderId="0" xfId="4" applyFont="1" applyAlignment="1">
      <alignment horizontal="center"/>
    </xf>
    <xf numFmtId="0" fontId="53" fillId="0" borderId="0" xfId="4" applyFont="1" applyAlignment="1">
      <alignment horizontal="center"/>
    </xf>
    <xf numFmtId="0" fontId="54" fillId="0" borderId="0" xfId="0" applyFont="1" applyAlignment="1">
      <alignment horizontal="left"/>
    </xf>
    <xf numFmtId="0" fontId="55" fillId="0" borderId="0" xfId="4" applyFont="1" applyAlignment="1">
      <alignment horizontal="center"/>
    </xf>
    <xf numFmtId="0" fontId="56" fillId="0" borderId="0" xfId="1" applyFont="1" applyFill="1">
      <alignment horizontal="left" vertical="center"/>
    </xf>
    <xf numFmtId="0" fontId="48" fillId="7" borderId="0" xfId="1" applyFont="1" applyFill="1" applyAlignment="1">
      <alignment horizontal="left" vertical="center" indent="1"/>
    </xf>
    <xf numFmtId="0" fontId="48" fillId="7" borderId="0" xfId="8" applyFont="1" applyFill="1" applyAlignment="1">
      <alignment horizontal="left" vertical="center"/>
    </xf>
    <xf numFmtId="0" fontId="48" fillId="7" borderId="0" xfId="8" applyFont="1" applyFill="1" applyAlignment="1">
      <alignment horizontal="center" vertical="center"/>
    </xf>
    <xf numFmtId="0" fontId="48" fillId="0" borderId="0" xfId="0" applyFont="1" applyAlignment="1">
      <alignment vertical="center"/>
    </xf>
    <xf numFmtId="0" fontId="48" fillId="6" borderId="0" xfId="1" applyFont="1" applyFill="1" applyAlignment="1">
      <alignment horizontal="left" vertical="center" indent="1"/>
    </xf>
    <xf numFmtId="0" fontId="48" fillId="6" borderId="0" xfId="8" applyFont="1" applyFill="1" applyAlignment="1">
      <alignment horizontal="left" vertical="center"/>
    </xf>
    <xf numFmtId="0" fontId="48" fillId="6" borderId="0" xfId="8" applyFont="1" applyFill="1" applyAlignment="1">
      <alignment horizontal="center" vertical="center"/>
    </xf>
    <xf numFmtId="168" fontId="47" fillId="0" borderId="0" xfId="0" applyNumberFormat="1" applyFont="1" applyAlignment="1">
      <alignment vertical="center"/>
    </xf>
    <xf numFmtId="0" fontId="51" fillId="0" borderId="3" xfId="3" applyFont="1" applyBorder="1" applyAlignment="1">
      <alignment horizontal="left" indent="1"/>
    </xf>
    <xf numFmtId="168" fontId="51" fillId="0" borderId="3" xfId="2" applyFont="1" applyBorder="1" applyAlignment="1">
      <alignment horizontal="left"/>
    </xf>
    <xf numFmtId="168" fontId="51" fillId="0" borderId="3" xfId="2" applyFont="1" applyBorder="1" applyAlignment="1">
      <alignment horizontal="right"/>
    </xf>
    <xf numFmtId="168" fontId="51" fillId="0" borderId="0" xfId="2" applyFont="1">
      <alignment horizontal="right"/>
    </xf>
    <xf numFmtId="0" fontId="51" fillId="0" borderId="0" xfId="3" applyFont="1" applyAlignment="1">
      <alignment horizontal="left" indent="1"/>
    </xf>
    <xf numFmtId="0" fontId="53" fillId="0" borderId="0" xfId="4" applyFont="1" applyAlignment="1">
      <alignment horizontal="center"/>
    </xf>
    <xf numFmtId="0" fontId="57" fillId="0" borderId="0" xfId="4" applyFont="1" applyAlignment="1">
      <alignment horizontal="center"/>
    </xf>
    <xf numFmtId="0" fontId="48" fillId="11" borderId="0" xfId="1" applyFont="1" applyFill="1" applyAlignment="1">
      <alignment horizontal="left" vertical="center" indent="1"/>
    </xf>
    <xf numFmtId="0" fontId="48" fillId="11" borderId="0" xfId="8" applyFont="1" applyFill="1" applyAlignment="1">
      <alignment horizontal="left" vertical="center"/>
    </xf>
    <xf numFmtId="0" fontId="48" fillId="11" borderId="0" xfId="8" applyFont="1" applyFill="1" applyAlignment="1">
      <alignment horizontal="center" vertical="center"/>
    </xf>
    <xf numFmtId="0" fontId="49" fillId="9" borderId="0" xfId="1" applyFont="1" applyFill="1" applyAlignment="1">
      <alignment horizontal="left" vertical="center" indent="1"/>
    </xf>
    <xf numFmtId="0" fontId="49" fillId="9" borderId="0" xfId="8" applyFont="1" applyFill="1" applyAlignment="1">
      <alignment horizontal="left" vertical="center"/>
    </xf>
    <xf numFmtId="0" fontId="49" fillId="9" borderId="0" xfId="8" applyFont="1" applyFill="1" applyAlignment="1">
      <alignment horizontal="center" vertical="center"/>
    </xf>
    <xf numFmtId="0" fontId="58" fillId="0" borderId="0" xfId="0" applyFont="1"/>
    <xf numFmtId="0" fontId="43" fillId="0" borderId="0" xfId="0" applyFont="1"/>
    <xf numFmtId="0" fontId="59" fillId="0" borderId="0" xfId="0" applyFont="1" applyAlignment="1">
      <alignment horizontal="left" vertical="center"/>
    </xf>
    <xf numFmtId="0" fontId="60" fillId="0" borderId="0" xfId="0" applyFont="1"/>
    <xf numFmtId="0" fontId="60" fillId="3" borderId="0" xfId="0" applyFont="1" applyFill="1"/>
    <xf numFmtId="0" fontId="30" fillId="3" borderId="0" xfId="0" applyFont="1" applyFill="1"/>
    <xf numFmtId="0" fontId="61" fillId="43" borderId="0" xfId="5" applyFont="1" applyFill="1" applyAlignment="1">
      <alignment horizontal="center" vertical="center" wrapText="1"/>
    </xf>
    <xf numFmtId="0" fontId="61" fillId="43" borderId="12" xfId="0" applyFont="1" applyFill="1" applyBorder="1" applyAlignment="1">
      <alignment horizontal="center" vertical="center"/>
    </xf>
    <xf numFmtId="0" fontId="62" fillId="0" borderId="13" xfId="0" applyFont="1" applyBorder="1" applyAlignment="1">
      <alignment horizontal="left" vertical="center"/>
    </xf>
    <xf numFmtId="0" fontId="62" fillId="0" borderId="14" xfId="0" applyFont="1" applyBorder="1" applyAlignment="1">
      <alignment horizontal="left" vertical="center"/>
    </xf>
    <xf numFmtId="0" fontId="62" fillId="0" borderId="15" xfId="0" applyFont="1" applyBorder="1" applyAlignment="1">
      <alignment horizontal="left" vertical="center"/>
    </xf>
    <xf numFmtId="0" fontId="64" fillId="0" borderId="0" xfId="0" applyFont="1" applyAlignment="1">
      <alignment horizontal="center" vertical="center"/>
    </xf>
    <xf numFmtId="0" fontId="49" fillId="43" borderId="20" xfId="0" applyFont="1" applyFill="1" applyBorder="1" applyAlignment="1">
      <alignment horizontal="center" vertical="center"/>
    </xf>
    <xf numFmtId="0" fontId="49" fillId="43" borderId="24" xfId="0" applyFont="1" applyFill="1" applyBorder="1" applyAlignment="1">
      <alignment horizontal="center" vertical="center"/>
    </xf>
    <xf numFmtId="0" fontId="49" fillId="43" borderId="21" xfId="0" applyFont="1" applyFill="1" applyBorder="1" applyAlignment="1">
      <alignment horizontal="center" vertical="center"/>
    </xf>
    <xf numFmtId="0" fontId="64" fillId="0" borderId="0" xfId="0" applyFont="1" applyAlignment="1">
      <alignment vertical="center"/>
    </xf>
    <xf numFmtId="0" fontId="49" fillId="43" borderId="17" xfId="0" applyFont="1" applyFill="1" applyBorder="1" applyAlignment="1">
      <alignment horizontal="center" vertical="center"/>
    </xf>
    <xf numFmtId="0" fontId="49" fillId="43" borderId="18" xfId="0" applyFont="1" applyFill="1" applyBorder="1" applyAlignment="1">
      <alignment horizontal="center" vertical="center"/>
    </xf>
    <xf numFmtId="0" fontId="49" fillId="43" borderId="19" xfId="0" applyFont="1" applyFill="1" applyBorder="1" applyAlignment="1">
      <alignment horizontal="center" vertical="center"/>
    </xf>
    <xf numFmtId="175" fontId="47" fillId="0" borderId="16" xfId="0" applyNumberFormat="1" applyFont="1" applyBorder="1" applyAlignment="1">
      <alignment horizontal="left" vertical="center"/>
    </xf>
    <xf numFmtId="0" fontId="47" fillId="0" borderId="17" xfId="0" applyFont="1" applyBorder="1" applyAlignment="1">
      <alignment horizontal="center" vertical="center" wrapText="1"/>
    </xf>
    <xf numFmtId="0" fontId="47" fillId="0" borderId="18" xfId="0" applyFont="1" applyBorder="1" applyAlignment="1">
      <alignment horizontal="center" vertical="center" wrapText="1"/>
    </xf>
    <xf numFmtId="0" fontId="47" fillId="0" borderId="19" xfId="0" applyFont="1" applyBorder="1" applyAlignment="1">
      <alignment horizontal="center" vertical="center" wrapText="1"/>
    </xf>
    <xf numFmtId="0" fontId="47" fillId="0" borderId="16" xfId="0" applyFont="1" applyBorder="1" applyAlignment="1">
      <alignment horizontal="center" vertical="center"/>
    </xf>
    <xf numFmtId="0" fontId="48" fillId="0" borderId="0" xfId="0" applyFont="1" applyBorder="1" applyAlignment="1">
      <alignment horizontal="left" vertical="center" indent="3"/>
    </xf>
    <xf numFmtId="0" fontId="47" fillId="0" borderId="0" xfId="0" applyFont="1" applyBorder="1" applyAlignment="1">
      <alignment horizontal="center" vertical="center"/>
    </xf>
    <xf numFmtId="0" fontId="47" fillId="0" borderId="0" xfId="0" applyFont="1" applyBorder="1" applyAlignment="1">
      <alignment horizontal="center" vertical="center" wrapText="1"/>
    </xf>
    <xf numFmtId="0" fontId="48" fillId="44" borderId="16" xfId="0" applyFont="1" applyFill="1" applyBorder="1" applyAlignment="1">
      <alignment horizontal="center" vertical="center"/>
    </xf>
    <xf numFmtId="0" fontId="48" fillId="44" borderId="16" xfId="0" applyFont="1" applyFill="1" applyBorder="1" applyAlignment="1">
      <alignment horizontal="center" vertical="center"/>
    </xf>
    <xf numFmtId="175" fontId="65" fillId="45" borderId="16" xfId="0" applyNumberFormat="1" applyFont="1" applyFill="1" applyBorder="1" applyAlignment="1">
      <alignment horizontal="center" vertical="center"/>
    </xf>
    <xf numFmtId="0" fontId="65" fillId="45" borderId="16" xfId="0" applyFont="1" applyFill="1" applyBorder="1" applyAlignment="1">
      <alignment horizontal="left" vertical="center" wrapText="1"/>
    </xf>
    <xf numFmtId="176" fontId="65" fillId="45" borderId="16" xfId="0" applyNumberFormat="1" applyFont="1" applyFill="1" applyBorder="1" applyAlignment="1">
      <alignment horizontal="center" vertical="center"/>
    </xf>
    <xf numFmtId="0" fontId="49" fillId="43" borderId="22" xfId="0" applyFont="1" applyFill="1" applyBorder="1" applyAlignment="1">
      <alignment horizontal="center" vertical="center"/>
    </xf>
    <xf numFmtId="0" fontId="49" fillId="43" borderId="23" xfId="0" applyFont="1" applyFill="1" applyBorder="1" applyAlignment="1">
      <alignment horizontal="center" vertical="center"/>
    </xf>
    <xf numFmtId="175" fontId="54" fillId="45" borderId="16" xfId="0" applyNumberFormat="1" applyFont="1" applyFill="1" applyBorder="1" applyAlignment="1">
      <alignment horizontal="center" vertical="center"/>
    </xf>
    <xf numFmtId="0" fontId="54" fillId="45" borderId="16" xfId="0" applyFont="1" applyFill="1" applyBorder="1" applyAlignment="1">
      <alignment horizontal="left" vertical="center" wrapText="1"/>
    </xf>
    <xf numFmtId="0" fontId="54" fillId="45" borderId="16" xfId="0" applyFont="1" applyFill="1" applyBorder="1" applyAlignment="1">
      <alignment horizontal="center" vertical="center" wrapText="1"/>
    </xf>
    <xf numFmtId="1" fontId="66" fillId="45" borderId="16" xfId="0" applyNumberFormat="1" applyFont="1" applyFill="1" applyBorder="1" applyAlignment="1">
      <alignment horizontal="center" vertical="center"/>
    </xf>
    <xf numFmtId="0" fontId="66" fillId="45" borderId="16" xfId="0" applyFont="1" applyFill="1" applyBorder="1" applyAlignment="1">
      <alignment horizontal="left" vertical="center" wrapText="1"/>
    </xf>
    <xf numFmtId="0" fontId="48" fillId="0" borderId="16" xfId="0" applyFont="1" applyBorder="1" applyAlignment="1">
      <alignment vertical="center"/>
    </xf>
    <xf numFmtId="0" fontId="70" fillId="43" borderId="0" xfId="10" applyFont="1" applyFill="1" applyBorder="1" applyAlignment="1">
      <alignment horizontal="center" vertical="center"/>
    </xf>
    <xf numFmtId="0" fontId="70" fillId="0" borderId="0" xfId="10" applyFont="1" applyFill="1" applyBorder="1" applyAlignment="1">
      <alignment horizontal="center" vertical="center"/>
    </xf>
    <xf numFmtId="0" fontId="71" fillId="0" borderId="0" xfId="10" applyFont="1" applyFill="1" applyBorder="1" applyAlignment="1">
      <alignment horizontal="left" vertical="center"/>
    </xf>
    <xf numFmtId="0" fontId="71" fillId="0" borderId="16" xfId="10" applyFont="1" applyFill="1" applyBorder="1" applyAlignment="1">
      <alignment horizontal="left" vertical="center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/>
    </xf>
    <xf numFmtId="0" fontId="67" fillId="0" borderId="0" xfId="0" applyFont="1" applyAlignment="1">
      <alignment horizontal="left" vertical="center" wrapText="1"/>
    </xf>
    <xf numFmtId="0" fontId="69" fillId="0" borderId="0" xfId="0" applyFont="1" applyAlignment="1">
      <alignment horizontal="left" vertical="center" wrapText="1"/>
    </xf>
    <xf numFmtId="0" fontId="72" fillId="0" borderId="0" xfId="0" applyFont="1" applyAlignment="1">
      <alignment horizontal="left" vertical="center" wrapText="1"/>
    </xf>
  </cellXfs>
  <cellStyles count="56">
    <cellStyle name="20% - Énfasis1" xfId="33" builtinId="30" customBuiltin="1"/>
    <cellStyle name="20% - Énfasis2" xfId="37" builtinId="34" customBuiltin="1"/>
    <cellStyle name="20% - Énfasis3" xfId="41" builtinId="38" customBuiltin="1"/>
    <cellStyle name="20% - Énfasis4" xfId="45" builtinId="42" customBuiltin="1"/>
    <cellStyle name="20% - Énfasis5" xfId="49" builtinId="46" customBuiltin="1"/>
    <cellStyle name="20% - Énfasis6" xfId="53" builtinId="50" customBuiltin="1"/>
    <cellStyle name="40% - Énfasis1" xfId="34" builtinId="31" customBuiltin="1"/>
    <cellStyle name="40% - Énfasis2" xfId="38" builtinId="35" customBuiltin="1"/>
    <cellStyle name="40% - Énfasis3" xfId="42" builtinId="39" customBuiltin="1"/>
    <cellStyle name="40% - Énfasis4" xfId="46" builtinId="43" customBuiltin="1"/>
    <cellStyle name="40% - Énfasis5" xfId="50" builtinId="47" customBuiltin="1"/>
    <cellStyle name="40% - Énfasis6" xfId="54" builtinId="51" customBuiltin="1"/>
    <cellStyle name="60% - Énfasis1" xfId="35" builtinId="32" customBuiltin="1"/>
    <cellStyle name="60% - Énfasis2" xfId="39" builtinId="36" customBuiltin="1"/>
    <cellStyle name="60% - Énfasis3" xfId="43" builtinId="40" customBuiltin="1"/>
    <cellStyle name="60% - Énfasis4" xfId="47" builtinId="44" customBuiltin="1"/>
    <cellStyle name="60% - Énfasis5" xfId="51" builtinId="48" customBuiltin="1"/>
    <cellStyle name="60% - Énfasis6" xfId="55" builtinId="52" customBuiltin="1"/>
    <cellStyle name="Bueno" xfId="20" builtinId="26" customBuiltin="1"/>
    <cellStyle name="Cálculo" xfId="25" builtinId="22" customBuiltin="1"/>
    <cellStyle name="Celda de comprobación" xfId="27" builtinId="23" customBuiltin="1"/>
    <cellStyle name="Celda vinculada" xfId="26" builtinId="24" customBuiltin="1"/>
    <cellStyle name="Encabezado 1" xfId="17" builtinId="16" customBuiltin="1"/>
    <cellStyle name="Encabezado 4" xfId="19" builtinId="19" customBuiltin="1"/>
    <cellStyle name="Énfasis1" xfId="32" builtinId="29" customBuiltin="1"/>
    <cellStyle name="Énfasis2" xfId="36" builtinId="33" customBuiltin="1"/>
    <cellStyle name="Énfasis3" xfId="40" builtinId="37" customBuiltin="1"/>
    <cellStyle name="Énfasis4" xfId="44" builtinId="41" customBuiltin="1"/>
    <cellStyle name="Énfasis5" xfId="48" builtinId="45" customBuiltin="1"/>
    <cellStyle name="Énfasis6" xfId="52" builtinId="49" customBuiltin="1"/>
    <cellStyle name="Entrada" xfId="23" builtinId="20" customBuiltin="1"/>
    <cellStyle name="Incorrecto" xfId="21" builtinId="27" customBuiltin="1"/>
    <cellStyle name="Millares" xfId="11" builtinId="3" customBuiltin="1"/>
    <cellStyle name="Millares [0]" xfId="12" builtinId="6" customBuiltin="1"/>
    <cellStyle name="Moneda" xfId="13" builtinId="4" customBuiltin="1"/>
    <cellStyle name="Moneda [0]" xfId="14" builtinId="7" customBuiltin="1"/>
    <cellStyle name="moneda total" xfId="2" xr:uid="{00000000-0005-0000-0000-000006000000}"/>
    <cellStyle name="moneda total 2" xfId="7" xr:uid="{00000000-0005-0000-0000-000007000000}"/>
    <cellStyle name="moneda total 2 2" xfId="9" xr:uid="{00000000-0005-0000-0000-000008000000}"/>
    <cellStyle name="Neutral" xfId="22" builtinId="28" customBuiltin="1"/>
    <cellStyle name="Normal" xfId="0" builtinId="0" customBuiltin="1"/>
    <cellStyle name="Normal 2" xfId="1" xr:uid="{00000000-0005-0000-0000-000001000000}"/>
    <cellStyle name="Normal 2 2" xfId="8" xr:uid="{00000000-0005-0000-0000-000002000000}"/>
    <cellStyle name="Normal 3" xfId="4" xr:uid="{00000000-0005-0000-0000-000003000000}"/>
    <cellStyle name="Normal 4" xfId="5" xr:uid="{00000000-0005-0000-0000-000004000000}"/>
    <cellStyle name="Normal 5" xfId="6" xr:uid="{00000000-0005-0000-0000-000005000000}"/>
    <cellStyle name="Notas" xfId="29" builtinId="10" customBuiltin="1"/>
    <cellStyle name="número total" xfId="3" xr:uid="{00000000-0005-0000-0000-000009000000}"/>
    <cellStyle name="Porcentaje" xfId="15" builtinId="5" customBuiltin="1"/>
    <cellStyle name="Salida" xfId="24" builtinId="21" customBuiltin="1"/>
    <cellStyle name="Texto de advertencia" xfId="28" builtinId="11" customBuiltin="1"/>
    <cellStyle name="Texto explicativo" xfId="30" builtinId="53" customBuiltin="1"/>
    <cellStyle name="Título" xfId="16" builtinId="15" customBuiltin="1"/>
    <cellStyle name="Título 2" xfId="10" builtinId="17" customBuiltin="1"/>
    <cellStyle name="Título 3" xfId="18" builtinId="18" customBuiltin="1"/>
    <cellStyle name="Total" xfId="31" builtinId="25" customBuiltin="1"/>
  </cellStyles>
  <dxfs count="127">
    <dxf>
      <font>
        <color theme="5" tint="-0.2499465926084170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7" tint="-0.499984740745262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7" tint="-0.499984740745262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7" tint="-0.499984740745262"/>
        <name val="Calibri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left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7" tint="-0.499984740745262"/>
        <name val="Calibri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left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7" tint="-0.499984740745262"/>
        <name val="Calibri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left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7" tint="-0.499984740745262"/>
        <name val="Calibri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7" tint="-0.499984740745262"/>
        <name val="Calibri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left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7" tint="-0.499984740745262"/>
        <name val="Calibri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7" tint="-0.499984740745262"/>
        <name val="Calibri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8" tint="-0.499984740745262"/>
        <name val="Calibri"/>
        <family val="2"/>
        <scheme val="none"/>
      </font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8" tint="-0.499984740745262"/>
        <name val="Calibri"/>
        <family val="2"/>
        <scheme val="none"/>
      </font>
      <alignment horizontal="left" vertical="center" textRotation="0" wrapText="0" relativeIndent="0" justifyLastLine="0" shrinkToFit="0" readingOrder="0"/>
      <border diagonalUp="0" diagonalDown="0" outline="0">
        <left style="thin">
          <color rgb="FF136E42"/>
        </left>
        <right style="thin">
          <color rgb="FF136E4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8" tint="-0.499984740745262"/>
        <name val="Calibri"/>
        <family val="2"/>
        <scheme val="none"/>
      </font>
      <numFmt numFmtId="0" formatCode="General"/>
      <alignment horizontal="left" vertical="center" textRotation="0" wrapText="1" relativeIndent="0" justifyLastLine="0" shrinkToFit="0" readingOrder="0"/>
      <border diagonalUp="0" diagonalDown="0" outline="0">
        <left style="thin">
          <color rgb="FF136E42"/>
        </left>
        <right/>
        <top style="thin">
          <color rgb="FF136E42"/>
        </top>
        <bottom style="thin">
          <color rgb="FF136E4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8" tint="-0.499984740745262"/>
        <name val="Calibri"/>
        <family val="2"/>
        <scheme val="none"/>
      </font>
      <numFmt numFmtId="0" formatCode="General"/>
      <alignment horizontal="left" vertical="center" textRotation="0" wrapText="1" relativeIndent="0" justifyLastLine="0" shrinkToFit="0" readingOrder="0"/>
      <border diagonalUp="0" diagonalDown="0" outline="0">
        <left style="thin">
          <color rgb="FF136E42"/>
        </left>
        <right style="thin">
          <color rgb="FF136E42"/>
        </right>
        <top style="thin">
          <color rgb="FF136E42"/>
        </top>
        <bottom style="thin">
          <color rgb="FF136E4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8" tint="-0.499984740745262"/>
        <name val="Calibri"/>
        <family val="2"/>
        <scheme val="none"/>
      </font>
      <numFmt numFmtId="0" formatCode="General"/>
      <alignment horizontal="left" vertical="center" textRotation="0" wrapText="1" relativeIndent="0" justifyLastLine="0" shrinkToFit="0" readingOrder="0"/>
      <border diagonalUp="0" diagonalDown="0" outline="0">
        <left style="thin">
          <color rgb="FF136E42"/>
        </left>
        <right style="thin">
          <color rgb="FF136E42"/>
        </right>
        <top style="thin">
          <color rgb="FF136E42"/>
        </top>
        <bottom style="thin">
          <color rgb="FF136E4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8" tint="-0.499984740745262"/>
        <name val="Calibri"/>
        <family val="2"/>
        <scheme val="none"/>
      </font>
      <numFmt numFmtId="0" formatCode="General"/>
      <alignment horizontal="center" vertical="center" textRotation="0" wrapText="1" relativeIndent="0" justifyLastLine="0" shrinkToFit="0" readingOrder="0"/>
      <border diagonalUp="0" diagonalDown="0" outline="0">
        <left style="thin">
          <color rgb="FF136E42"/>
        </left>
        <right style="thin">
          <color rgb="FF136E42"/>
        </right>
        <top style="thin">
          <color rgb="FF136E42"/>
        </top>
        <bottom style="thin">
          <color rgb="FF136E4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8" tint="-0.499984740745262"/>
        <name val="Calibri"/>
        <family val="2"/>
        <scheme val="none"/>
      </font>
      <numFmt numFmtId="0" formatCode="General"/>
      <alignment horizontal="left" vertical="center" textRotation="0" wrapText="1" relativeIndent="0" justifyLastLine="0" shrinkToFit="0" readingOrder="0"/>
      <border diagonalUp="0" diagonalDown="0" outline="0">
        <left style="thin">
          <color rgb="FF136E42"/>
        </left>
        <right style="thin">
          <color rgb="FF136E42"/>
        </right>
        <top style="thin">
          <color rgb="FF136E42"/>
        </top>
        <bottom style="thin">
          <color rgb="FF136E4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8" tint="-0.499984740745262"/>
        <name val="Calibri"/>
        <family val="2"/>
        <scheme val="none"/>
      </font>
      <numFmt numFmtId="0" formatCode="General"/>
      <alignment horizontal="left" vertical="center" textRotation="0" wrapText="1" relativeIndent="0" justifyLastLine="0" shrinkToFit="0" readingOrder="0"/>
      <border diagonalUp="0" diagonalDown="0" outline="0">
        <left style="thin">
          <color rgb="FF136E42"/>
        </left>
        <right style="thin">
          <color rgb="FF136E42"/>
        </right>
        <top style="thin">
          <color rgb="FF136E42"/>
        </top>
        <bottom style="thin">
          <color rgb="FF136E4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8" tint="-0.499984740745262"/>
        <name val="Calibri"/>
        <family val="2"/>
        <scheme val="none"/>
      </font>
      <numFmt numFmtId="175" formatCode="[$-409]d\-mmm\-yy;@"/>
      <alignment horizontal="center" vertical="center" textRotation="0" wrapText="0" relativeIndent="0" justifyLastLine="0" shrinkToFit="0" readingOrder="0"/>
      <border diagonalUp="0" diagonalDown="0" outline="0">
        <left/>
        <right style="thin">
          <color rgb="FF136E42"/>
        </right>
        <top style="thin">
          <color rgb="FF136E42"/>
        </top>
        <bottom style="thin">
          <color rgb="FF136E4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6" tint="-0.499984740745262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6" tint="-0.499984740745262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rgb="FF136E42"/>
        </left>
        <right style="thin">
          <color rgb="FF136E4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6" tint="-0.499984740745262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136E42"/>
        </left>
        <right/>
        <top style="thin">
          <color rgb="FF136E42"/>
        </top>
        <bottom style="thin">
          <color rgb="FF136E4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6" tint="-0.499984740745262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136E42"/>
        </left>
        <right style="thin">
          <color rgb="FF136E42"/>
        </right>
        <top style="thin">
          <color rgb="FF136E42"/>
        </top>
        <bottom style="thin">
          <color rgb="FF136E4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6" tint="-0.499984740745262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136E42"/>
        </left>
        <right style="thin">
          <color rgb="FF136E42"/>
        </right>
        <top style="thin">
          <color rgb="FF136E42"/>
        </top>
        <bottom style="thin">
          <color rgb="FF136E4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6" tint="-0.499984740745262"/>
        <name val="Calibri"/>
        <family val="2"/>
        <scheme val="none"/>
      </font>
      <numFmt numFmtId="176" formatCode="0;[Red]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136E42"/>
        </left>
        <right style="thin">
          <color rgb="FF136E42"/>
        </right>
        <top style="thin">
          <color rgb="FF136E42"/>
        </top>
        <bottom style="thin">
          <color rgb="FF136E4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6" tint="-0.499984740745262"/>
        <name val="Calibri"/>
        <family val="2"/>
        <scheme val="none"/>
      </font>
      <numFmt numFmtId="176" formatCode="0;[Red]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136E42"/>
        </left>
        <right style="thin">
          <color rgb="FF136E42"/>
        </right>
        <top style="thin">
          <color rgb="FF136E42"/>
        </top>
        <bottom style="thin">
          <color rgb="FF136E4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6" tint="-0.499984740745262"/>
        <name val="Calibri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136E42"/>
        </left>
        <right style="thin">
          <color rgb="FF136E42"/>
        </right>
        <top style="thin">
          <color rgb="FF136E42"/>
        </top>
        <bottom style="thin">
          <color rgb="FF136E4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6" tint="-0.499984740745262"/>
        <name val="Calibri"/>
        <family val="2"/>
        <scheme val="none"/>
      </font>
      <numFmt numFmtId="175" formatCode="[$-409]d\-mmm\-yy;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rgb="FF136E42"/>
        </right>
        <top style="thin">
          <color rgb="FF136E42"/>
        </top>
        <bottom style="thin">
          <color rgb="FF136E4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w Cen MT"/>
        <scheme val="minor"/>
      </font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w Cen MT"/>
        <scheme val="minor"/>
      </font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w Cen MT"/>
        <scheme val="minor"/>
      </font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w Cen MT"/>
        <scheme val="minor"/>
      </font>
      <numFmt numFmtId="178" formatCode="[$-409]h:mm\ AM/PM;@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w Cen MT"/>
        <scheme val="minor"/>
      </font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w Cen MT"/>
        <scheme val="minor"/>
      </font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w Cen MT"/>
        <scheme val="minor"/>
      </font>
      <numFmt numFmtId="177" formatCode="[$-409]d\-mmm;@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w Cen MT"/>
        <scheme val="minor"/>
      </font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w Cen MT"/>
        <scheme val="minor"/>
      </font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w Cen MT"/>
        <scheme val="minor"/>
      </font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w Cen MT"/>
        <scheme val="minor"/>
      </font>
      <numFmt numFmtId="178" formatCode="[$-409]h:mm\ AM/PM;@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w Cen MT"/>
        <scheme val="minor"/>
      </font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w Cen MT"/>
        <scheme val="minor"/>
      </font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w Cen MT"/>
        <scheme val="minor"/>
      </font>
      <numFmt numFmtId="177" formatCode="[$-409]d\-mmm;@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w Cen MT"/>
        <scheme val="minor"/>
      </font>
      <alignment horizontal="general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w Cen MT"/>
        <scheme val="minor"/>
      </font>
      <alignment horizontal="general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w Cen MT"/>
        <scheme val="minor"/>
      </font>
      <alignment horizontal="general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w Cen MT"/>
        <scheme val="minor"/>
      </font>
      <numFmt numFmtId="176" formatCode="0;[Red]0"/>
      <alignment horizontal="general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w Cen MT"/>
        <scheme val="minor"/>
      </font>
      <numFmt numFmtId="176" formatCode="0;[Red]0"/>
      <alignment horizontal="general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w Cen MT"/>
        <scheme val="minor"/>
      </font>
      <alignment horizontal="general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w Cen MT"/>
        <scheme val="minor"/>
      </font>
      <numFmt numFmtId="177" formatCode="[$-409]d\-mmm;@"/>
      <alignment horizontal="general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none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none"/>
      </font>
      <fill>
        <patternFill patternType="solid">
          <fgColor indexed="64"/>
          <bgColor theme="6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none"/>
      </font>
      <numFmt numFmtId="170" formatCode="&quot;$&quot;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none"/>
      </font>
      <numFmt numFmtId="170" formatCode="&quot;$&quot;#,##0.00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none"/>
      </font>
      <numFmt numFmtId="170" formatCode="&quot;$&quot;#,##0.00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relativeIndent="1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relativeIndent="1" justifyLastLine="0" shrinkToFit="1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font>
        <b/>
        <strike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0" indent="0" justifyLastLine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none"/>
      </font>
      <fill>
        <patternFill patternType="solid">
          <fgColor indexed="64"/>
          <bgColor theme="8" tint="-0.249977111117893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numFmt numFmtId="168" formatCode="#,##0.00\ &quot;€&quot;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none"/>
      </font>
      <numFmt numFmtId="170" formatCode="&quot;$&quot;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numFmt numFmtId="168" formatCode="#,##0.00\ &quot;€&quot;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none"/>
      </font>
      <numFmt numFmtId="170" formatCode="&quot;$&quot;#,##0.00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numFmt numFmtId="168" formatCode="#,##0.00\ &quot;€&quot;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none"/>
      </font>
      <numFmt numFmtId="170" formatCode="&quot;$&quot;#,##0.00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1" readingOrder="0"/>
      <border diagonalUp="0" diagonalDown="0" outline="0">
        <left/>
        <right/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relativeIndent="1" justifyLastLine="0" shrinkToFit="1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family val="2"/>
        <scheme val="none"/>
      </font>
      <fill>
        <patternFill patternType="solid">
          <fgColor indexed="64"/>
          <bgColor theme="5" tint="-0.249977111117893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none"/>
      </font>
      <numFmt numFmtId="170" formatCode="&quot;$&quot;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none"/>
      </font>
      <numFmt numFmtId="170" formatCode="&quot;$&quot;#,##0.00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none"/>
      </font>
      <numFmt numFmtId="170" formatCode="&quot;$&quot;#,##0.00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relativeIndent="1" justifyLastLine="0" shrinkToFit="1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none"/>
      </font>
      <fill>
        <patternFill patternType="solid">
          <fgColor indexed="64"/>
          <bgColor theme="4" tint="-0.249977111117893"/>
        </patternFill>
      </fill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none"/>
      </font>
      <numFmt numFmtId="170" formatCode="&quot;$&quot;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none"/>
      </font>
      <numFmt numFmtId="170" formatCode="&quot;$&quot;#,##0.00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none"/>
      </font>
      <numFmt numFmtId="170" formatCode="&quot;$&quot;#,##0.00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relativeIndent="1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relativeIndent="1" justifyLastLine="0" shrinkToFit="1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none"/>
      </font>
      <fill>
        <patternFill patternType="solid">
          <fgColor indexed="64"/>
          <bgColor theme="7"/>
        </patternFill>
      </fill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relativeIndent="1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relativeIndent="1" justifyLastLine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readingOrder="0"/>
    </dxf>
    <dxf>
      <font>
        <b/>
        <strike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0" indent="0" justifyLastLine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none"/>
      </font>
      <fill>
        <patternFill patternType="solid">
          <fgColor indexed="64"/>
          <bgColor theme="9" tint="0.3999755851924192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horizontal="righ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righ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relativeIndent="1" justifyLastLine="0" shrinkToFit="1" readingOrder="0"/>
    </dxf>
    <dxf>
      <font>
        <strike val="0"/>
        <outline val="0"/>
        <shadow val="0"/>
        <u val="none"/>
        <vertAlign val="baseline"/>
        <sz val="14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border>
        <top style="thin">
          <color theme="8" tint="-0.249977111117893"/>
        </top>
      </border>
    </dxf>
    <dxf>
      <border outline="0">
        <bottom style="medium">
          <color theme="4" tint="-0.249977111117893"/>
        </bottom>
      </border>
    </dxf>
    <dxf>
      <border>
        <top style="hair">
          <color theme="0" tint="-0.499984740745262"/>
        </top>
      </border>
    </dxf>
    <dxf>
      <border outline="0">
        <bottom style="medium">
          <color theme="4" tint="-0.249977111117893"/>
        </bottom>
      </border>
    </dxf>
    <dxf>
      <border>
        <top style="thin">
          <color theme="1"/>
        </top>
      </border>
    </dxf>
    <dxf>
      <border outline="0">
        <bottom style="medium">
          <color theme="4" tint="-0.249977111117893"/>
        </bottom>
      </border>
    </dxf>
    <dxf>
      <border>
        <top style="hair">
          <color theme="0" tint="-0.499984740745262"/>
        </top>
      </border>
    </dxf>
    <dxf>
      <border outline="0">
        <bottom style="medium">
          <color theme="4" tint="-0.249977111117893"/>
        </bottom>
      </border>
    </dxf>
    <dxf>
      <border>
        <top style="thin">
          <color theme="1"/>
        </top>
      </border>
    </dxf>
    <dxf>
      <border>
        <bottom style="medium">
          <color theme="4" tint="-0.249977111117893"/>
        </bottom>
      </border>
    </dxf>
    <dxf>
      <border>
        <top style="hair">
          <color theme="0" tint="-0.499984740745262"/>
        </top>
      </border>
    </dxf>
    <dxf>
      <border outline="0">
        <bottom style="medium">
          <color theme="4" tint="-0.249977111117893"/>
        </bottom>
      </border>
    </dxf>
  </dxfs>
  <tableStyles count="0" defaultTableStyle="TableStyleMedium9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136E42"/>
      <color rgb="FFEDF2F9"/>
      <color rgb="FFFCFD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sv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511099</xdr:colOff>
      <xdr:row>1</xdr:row>
      <xdr:rowOff>55758</xdr:rowOff>
    </xdr:from>
    <xdr:to>
      <xdr:col>2</xdr:col>
      <xdr:colOff>1626219</xdr:colOff>
      <xdr:row>1</xdr:row>
      <xdr:rowOff>1170878</xdr:rowOff>
    </xdr:to>
    <xdr:pic>
      <xdr:nvPicPr>
        <xdr:cNvPr id="3" name="Gráfico 2" descr="Route (Two Pins With A Path) con relleno sólido">
          <a:extLst>
            <a:ext uri="{FF2B5EF4-FFF2-40B4-BE49-F238E27FC236}">
              <a16:creationId xmlns:a16="http://schemas.microsoft.com/office/drawing/2014/main" id="{C7082906-30C1-18BE-EDD7-5367BB131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33709" y="223026"/>
          <a:ext cx="1115120" cy="11151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137966</xdr:colOff>
      <xdr:row>1</xdr:row>
      <xdr:rowOff>143543</xdr:rowOff>
    </xdr:from>
    <xdr:to>
      <xdr:col>1</xdr:col>
      <xdr:colOff>1393903</xdr:colOff>
      <xdr:row>6</xdr:row>
      <xdr:rowOff>1804</xdr:rowOff>
    </xdr:to>
    <xdr:pic>
      <xdr:nvPicPr>
        <xdr:cNvPr id="3" name="Gráfico 2" descr="Van con relleno sólido">
          <a:extLst>
            <a:ext uri="{FF2B5EF4-FFF2-40B4-BE49-F238E27FC236}">
              <a16:creationId xmlns:a16="http://schemas.microsoft.com/office/drawing/2014/main" id="{103AEC21-E0C3-E7C5-11C2-9FDB2963F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8771" y="422323"/>
          <a:ext cx="1255937" cy="125216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B1D19DE-635B-4097-9098-A96B146DC538}" name="Table1" displayName="Table1" ref="B17:H21" headerRowCount="0" totalsRowShown="0" headerRowDxfId="20" dataDxfId="19">
  <tableColumns count="7">
    <tableColumn id="1" xr3:uid="{EBE6F210-9E29-4BF3-B702-3786E61F0378}" name="Column1" headerRowDxfId="48" dataDxfId="27"/>
    <tableColumn id="2" xr3:uid="{91211A50-FCFE-4227-AA68-C6D22D486A1D}" name="Column2" headerRowDxfId="47" dataDxfId="26"/>
    <tableColumn id="3" xr3:uid="{22F55A9A-D198-4E11-8558-FC039C9E9F47}" name="Column3" headerRowDxfId="46" dataDxfId="25"/>
    <tableColumn id="4" xr3:uid="{98A7AF37-83D6-437C-85EE-20535F1674D1}" name="Column4" headerRowDxfId="45" dataDxfId="24"/>
    <tableColumn id="5" xr3:uid="{2F3DDD86-FB80-424D-A774-D4015BA8F341}" name="Column5" headerRowDxfId="44" dataDxfId="23"/>
    <tableColumn id="6" xr3:uid="{77D4116A-A334-4553-8F18-26E514515C15}" name="Column6" headerRowDxfId="43" dataDxfId="22"/>
    <tableColumn id="7" xr3:uid="{398BEA2A-49D8-41F1-BB3C-690FC6106972}" name="Column7" headerRowDxfId="42" dataDxfId="21"/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2BD4454-A334-460E-9C13-BC0595C5F44F}" name="Table3" displayName="Table3" ref="B25:H29" headerRowCount="0" totalsRowShown="0" headerRowDxfId="11" dataDxfId="10">
  <tableColumns count="7">
    <tableColumn id="1" xr3:uid="{E7F55458-6088-49F2-ADA1-8028A99830B4}" name="Column1" headerRowDxfId="41" dataDxfId="18"/>
    <tableColumn id="2" xr3:uid="{FA885CAF-FBCE-4679-81C7-C4BC1488B5F9}" name="Column2" headerRowDxfId="40" dataDxfId="17"/>
    <tableColumn id="3" xr3:uid="{35CAD873-09E3-4421-9707-4506A24BF594}" name="Column3" headerRowDxfId="39" dataDxfId="16"/>
    <tableColumn id="4" xr3:uid="{CFAACCF1-68C4-4448-BCF4-9FCC3C4DA1FE}" name="Column4" headerRowDxfId="38" dataDxfId="15"/>
    <tableColumn id="5" xr3:uid="{4AD9E722-12D0-4644-B4F3-DE7B4744F4B9}" name="Column5" headerRowDxfId="37" dataDxfId="14"/>
    <tableColumn id="6" xr3:uid="{325FC3B7-C99F-4D91-8EE2-3B67F38F2489}" name="Column6" headerRowDxfId="36" dataDxfId="13"/>
    <tableColumn id="7" xr3:uid="{EC04FCA8-29C9-485E-B0AA-5833AFFA7F0E}" name="Column7" headerRowDxfId="35" dataDxfId="12"/>
  </tableColumns>
  <tableStyleInfo name="TableStyleLight2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D001F6F-8A70-4CEC-8F4A-6950B903E49E}" name="Table356" displayName="Table356" ref="B33:H37" headerRowCount="0" totalsRowShown="0" headerRowDxfId="2" dataDxfId="1">
  <tableColumns count="7">
    <tableColumn id="1" xr3:uid="{26C48DC9-5B24-4CB7-AF1D-A28E010D731C}" name="Column1" headerRowDxfId="34" dataDxfId="9"/>
    <tableColumn id="2" xr3:uid="{1FA5CDDE-1761-4170-BB81-B2650AF478AB}" name="Column2" headerRowDxfId="33" dataDxfId="8"/>
    <tableColumn id="3" xr3:uid="{4B661EEB-E31B-4B95-952B-9907EDE15B9C}" name="Column3" headerRowDxfId="32" dataDxfId="7"/>
    <tableColumn id="4" xr3:uid="{E3687C06-F4BD-4845-B145-7F57150AA672}" name="Column4" headerRowDxfId="31" dataDxfId="6"/>
    <tableColumn id="5" xr3:uid="{B1AE61B9-2687-4279-AED6-1E4C439BD5B7}" name="Column5" headerRowDxfId="30" dataDxfId="5"/>
    <tableColumn id="6" xr3:uid="{C94C4FE1-9BCC-4B8A-A846-F3479DAB8CD3}" name="Column6" headerRowDxfId="29" dataDxfId="4"/>
    <tableColumn id="7" xr3:uid="{3E33B8B4-2963-445F-B9CA-4E9F0B4D756F}" name="Column7" headerRowDxfId="28" dataDxfId="3"/>
  </tableColumns>
  <tableStyleInfo name="TableStyleLight1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galos" displayName="Regalos" ref="B17:E24" totalsRowCount="1" headerRowDxfId="106" dataDxfId="104" totalsRowDxfId="105" headerRowBorderDxfId="126" totalsRowBorderDxfId="125" headerRowCellStyle="Normal 2 2">
  <autoFilter ref="B17:E23" xr:uid="{00000000-0009-0000-0100-000001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000-000001000000}" name="Artículo" totalsRowLabel="Total" dataDxfId="114" totalsRowDxfId="113"/>
    <tableColumn id="2" xr3:uid="{00000000-0010-0000-0000-000002000000}" name="Presupuesto" totalsRowFunction="sum" dataDxfId="112" totalsRowDxfId="111"/>
    <tableColumn id="3" xr3:uid="{00000000-0010-0000-0000-000003000000}" name="Real" totalsRowFunction="sum" dataDxfId="110" totalsRowDxfId="109"/>
    <tableColumn id="4" xr3:uid="{00000000-0010-0000-0000-000004000000}" name="Diferencia" totalsRowFunction="sum" dataDxfId="108" totalsRowDxfId="107">
      <calculatedColumnFormula>Regalos[[#This Row],[Presupuesto]]-Regalos[[#This Row],[Real]]</calculatedColumnFormula>
    </tableColumn>
  </tableColumns>
  <tableStyleInfo showFirstColumn="1" showLastColumn="0" showRowStripes="1" showColumnStripes="0"/>
  <extLst>
    <ext xmlns:x14="http://schemas.microsoft.com/office/spreadsheetml/2009/9/main" uri="{504A1905-F514-4f6f-8877-14C23A59335A}">
      <x14:table altTextSummary="Escriba los artículos de regalo, el presupuesto y los gastos reales en esta tabla. La diferencia se calcula automáticamente y los iconos se actualizan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Empaquetado" displayName="Empaquetado" ref="B28:E35" totalsRowCount="1" headerRowDxfId="95" dataDxfId="93" totalsRowDxfId="94" headerRowBorderDxfId="124" totalsRowBorderDxfId="123" headerRowCellStyle="Normal 2">
  <autoFilter ref="B28:E34" xr:uid="{00000000-0009-0000-0100-000004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100-000001000000}" name="Artículo" dataDxfId="103" totalsRowDxfId="102"/>
    <tableColumn id="2" xr3:uid="{00000000-0010-0000-0100-000002000000}" name="Presupuesto" dataDxfId="101" totalsRowDxfId="100"/>
    <tableColumn id="3" xr3:uid="{00000000-0010-0000-0100-000003000000}" name="Real" dataDxfId="99" totalsRowDxfId="98"/>
    <tableColumn id="4" xr3:uid="{00000000-0010-0000-0100-000004000000}" name="Diferencia" dataDxfId="97" totalsRowDxfId="96">
      <calculatedColumnFormula>Empaquetado[[#This Row],[Presupuesto]]-Empaquetado[[#This Row],[Real]]</calculatedColumnFormula>
    </tableColumn>
  </tableColumns>
  <tableStyleInfo showFirstColumn="1" showLastColumn="0" showRowStripes="1" showColumnStripes="0"/>
  <extLst>
    <ext xmlns:x14="http://schemas.microsoft.com/office/spreadsheetml/2009/9/main" uri="{504A1905-F514-4f6f-8877-14C23A59335A}">
      <x14:table altTextSummary="Escriba los elementos de empaquetado, presupuesto y gastos reales en esta tabla. La diferencia se calcula automáticamente y los iconos se actualizan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Entretenimiento" displayName="Entretenimiento" ref="I28:L36" totalsRowCount="1" headerRowDxfId="84" dataDxfId="82" totalsRowDxfId="83" headerRowBorderDxfId="122" totalsRowBorderDxfId="121" headerRowCellStyle="Normal 2 2">
  <autoFilter ref="I28:L35" xr:uid="{00000000-0009-0000-0100-000005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200-000001000000}" name="Artículo" totalsRowLabel="Total" dataDxfId="92" totalsRowDxfId="91"/>
    <tableColumn id="2" xr3:uid="{00000000-0010-0000-0200-000002000000}" name="Presupuesto" totalsRowFunction="sum" dataDxfId="90" totalsRowDxfId="89"/>
    <tableColumn id="3" xr3:uid="{00000000-0010-0000-0200-000003000000}" name="Real" totalsRowFunction="sum" dataDxfId="88" totalsRowDxfId="87"/>
    <tableColumn id="4" xr3:uid="{00000000-0010-0000-0200-000004000000}" name="Diferencia" totalsRowFunction="sum" dataDxfId="86" totalsRowDxfId="85">
      <calculatedColumnFormula>Entretenimiento[[#This Row],[Presupuesto]]-Entretenimiento[[#This Row],[Real]]</calculatedColumnFormula>
    </tableColumn>
  </tableColumns>
  <tableStyleInfo showFirstColumn="1" showLastColumn="0" showRowStripes="1" showColumnStripes="0"/>
  <extLst>
    <ext xmlns:x14="http://schemas.microsoft.com/office/spreadsheetml/2009/9/main" uri="{504A1905-F514-4f6f-8877-14C23A59335A}">
      <x14:table altTextSummary="Escriba los elementos de entretenimiento, presupuesto y gastos reales en esta tabla. La diferencia se calcula automáticamente y los iconos se actualizan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Varios" displayName="Varios" ref="I9:L13" totalsRowCount="1" headerRowDxfId="77" dataDxfId="75" totalsRowDxfId="76" headerRowBorderDxfId="120" totalsRowBorderDxfId="119" headerRowCellStyle="Normal 2 2">
  <autoFilter ref="I9:L12" xr:uid="{00000000-0009-0000-0100-000007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300-000001000000}" name="Artículo" dataDxfId="81" totalsRowDxfId="52"/>
    <tableColumn id="2" xr3:uid="{00000000-0010-0000-0300-000002000000}" name="Presupuesto" dataDxfId="80" totalsRowDxfId="51"/>
    <tableColumn id="3" xr3:uid="{00000000-0010-0000-0300-000003000000}" name="Real" dataDxfId="79" totalsRowDxfId="50"/>
    <tableColumn id="4" xr3:uid="{00000000-0010-0000-0300-000004000000}" name="Diferencia" dataDxfId="78" totalsRowDxfId="49">
      <calculatedColumnFormula>Varios[[#This Row],[Presupuesto]]-Varios[[#This Row],[Real]]</calculatedColumnFormula>
    </tableColumn>
  </tableColumns>
  <tableStyleInfo showFirstColumn="1" showLastColumn="0" showRowStripes="1" showColumnStripes="0"/>
  <extLst>
    <ext xmlns:x14="http://schemas.microsoft.com/office/spreadsheetml/2009/9/main" uri="{504A1905-F514-4f6f-8877-14C23A59335A}">
      <x14:table altTextSummary="Escriba elementos varios, presupuesto y gastos reales en esta tabla. La diferencia se calcula automáticamente y los iconos se actualizan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Viajes" displayName="Viajes" ref="B9:E14" totalsRowCount="1" headerRowDxfId="66" dataDxfId="64" totalsRowDxfId="65" headerRowBorderDxfId="118" totalsRowBorderDxfId="117" headerRowCellStyle="Normal 2 2">
  <autoFilter ref="B9:E13" xr:uid="{00000000-0009-0000-0100-000006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400-000001000000}" name="Artículo" totalsRowLabel="Total" dataDxfId="74" totalsRowDxfId="73"/>
    <tableColumn id="2" xr3:uid="{00000000-0010-0000-0400-000002000000}" name="Presupuesto" totalsRowFunction="sum" dataDxfId="72" totalsRowDxfId="71"/>
    <tableColumn id="3" xr3:uid="{00000000-0010-0000-0400-000003000000}" name="Real" totalsRowFunction="sum" dataDxfId="70" totalsRowDxfId="69"/>
    <tableColumn id="4" xr3:uid="{00000000-0010-0000-0400-000004000000}" name="Diferencia" totalsRowFunction="sum" dataDxfId="68" totalsRowDxfId="67">
      <calculatedColumnFormula>Viajes[[#This Row],[Presupuesto]]-Viajes[[#This Row],[Real]]</calculatedColumnFormula>
    </tableColumn>
  </tableColumns>
  <tableStyleInfo showFirstColumn="1" showLastColumn="0" showRowStripes="1" showColumnStripes="0"/>
  <extLst>
    <ext xmlns:x14="http://schemas.microsoft.com/office/spreadsheetml/2009/9/main" uri="{504A1905-F514-4f6f-8877-14C23A59335A}">
      <x14:table altTextSummary="Escriba los elementos de viaje, presupuesto y gastos reales en esta tabla. La diferencia se calcula automáticamente y los iconos se actualizan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5000000}" name="Comidas" displayName="Comidas" ref="I17:L23" totalsRowCount="1" headerRowDxfId="55" dataDxfId="53" totalsRowDxfId="54" headerRowBorderDxfId="116" totalsRowBorderDxfId="115" headerRowCellStyle="Normal 2 2">
  <autoFilter ref="I17:L22" xr:uid="{00000000-0009-0000-0100-000002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500-000001000000}" name="Artículo" dataDxfId="63" totalsRowDxfId="62"/>
    <tableColumn id="2" xr3:uid="{00000000-0010-0000-0500-000002000000}" name="Presupuesto" dataDxfId="61" totalsRowDxfId="60"/>
    <tableColumn id="3" xr3:uid="{00000000-0010-0000-0500-000003000000}" name="Real" dataDxfId="59" totalsRowDxfId="58"/>
    <tableColumn id="4" xr3:uid="{00000000-0010-0000-0500-000004000000}" name="Diferencia" dataDxfId="57" totalsRowDxfId="56">
      <calculatedColumnFormula>Comidas[[#This Row],[Presupuesto]]-Comidas[[#This Row],[Real]]</calculatedColumnFormula>
    </tableColumn>
  </tableColumns>
  <tableStyleInfo showFirstColumn="1" showLastColumn="0" showRowStripes="1" showColumnStripes="0"/>
  <extLst>
    <ext xmlns:x14="http://schemas.microsoft.com/office/spreadsheetml/2009/9/main" uri="{504A1905-F514-4f6f-8877-14C23A59335A}">
      <x14:table altTextSummary="Escriba los elementos de comidas, presupuesto y gastos reales en esta tabla. La diferencia se calcula automáticamente y los iconos se actualizan"/>
    </ext>
  </extLst>
</table>
</file>

<file path=xl/theme/theme1.xml><?xml version="1.0" encoding="utf-8"?>
<a:theme xmlns:a="http://schemas.openxmlformats.org/drawingml/2006/main" name="Office Theme">
  <a:themeElements>
    <a:clrScheme name="Custom 1">
      <a:dk1>
        <a:srgbClr val="000000"/>
      </a:dk1>
      <a:lt1>
        <a:srgbClr val="FFFFFF"/>
      </a:lt1>
      <a:dk2>
        <a:srgbClr val="373545"/>
      </a:dk2>
      <a:lt2>
        <a:srgbClr val="FFFFFF"/>
      </a:lt2>
      <a:accent1>
        <a:srgbClr val="8FD8D2"/>
      </a:accent1>
      <a:accent2>
        <a:srgbClr val="9BA5CE"/>
      </a:accent2>
      <a:accent3>
        <a:srgbClr val="DF7449"/>
      </a:accent3>
      <a:accent4>
        <a:srgbClr val="DCB238"/>
      </a:accent4>
      <a:accent5>
        <a:srgbClr val="B2D094"/>
      </a:accent5>
      <a:accent6>
        <a:srgbClr val="B71D5C"/>
      </a:accent6>
      <a:hlink>
        <a:srgbClr val="69A020"/>
      </a:hlink>
      <a:folHlink>
        <a:srgbClr val="8C8C8C"/>
      </a:folHlink>
    </a:clrScheme>
    <a:fontScheme name="Tw Cen MT">
      <a:majorFont>
        <a:latin typeface="Tw Cen MT" panose="020B0602020104020603"/>
        <a:ea typeface=""/>
        <a:cs typeface=""/>
        <a:font script="Grek" typeface="Calibri"/>
        <a:font script="Cyrl" typeface="Calibri"/>
        <a:font script="Jpan" typeface="HGPｺﾞｼｯｸE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w Cen MT" panose="020B0602020104020603"/>
        <a:ea typeface=""/>
        <a:cs typeface=""/>
        <a:font script="Grek" typeface="Calibri"/>
        <a:font script="Cyrl" typeface="Calibri"/>
        <a:font script="Jpan" typeface="HGPｺﾞｼｯｸE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9.xml"/><Relationship Id="rId3" Type="http://schemas.openxmlformats.org/officeDocument/2006/relationships/table" Target="../tables/table4.xml"/><Relationship Id="rId7" Type="http://schemas.openxmlformats.org/officeDocument/2006/relationships/table" Target="../tables/table8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7.xml"/><Relationship Id="rId5" Type="http://schemas.openxmlformats.org/officeDocument/2006/relationships/table" Target="../tables/table6.xm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22FBB-70EC-426C-BB07-D35536D44E0E}">
  <sheetPr>
    <tabColor rgb="FF136E42"/>
  </sheetPr>
  <dimension ref="B1:B17"/>
  <sheetViews>
    <sheetView showGridLines="0" tabSelected="1" zoomScaleNormal="100" workbookViewId="0">
      <selection activeCell="B3" sqref="B3"/>
    </sheetView>
  </sheetViews>
  <sheetFormatPr baseColWidth="10" defaultColWidth="8.6640625" defaultRowHeight="13.8" x14ac:dyDescent="0.3"/>
  <cols>
    <col min="1" max="1" width="2.6640625" style="7" customWidth="1"/>
    <col min="2" max="2" width="98.6640625" style="7" customWidth="1"/>
    <col min="3" max="3" width="2.6640625" style="7" customWidth="1"/>
    <col min="4" max="16384" width="8.6640625" style="7"/>
  </cols>
  <sheetData>
    <row r="1" spans="2:2" ht="30" customHeight="1" x14ac:dyDescent="0.3">
      <c r="B1" s="135" t="s">
        <v>0</v>
      </c>
    </row>
    <row r="2" spans="2:2" ht="16.2" customHeight="1" x14ac:dyDescent="0.3">
      <c r="B2" s="136"/>
    </row>
    <row r="3" spans="2:2" ht="30" customHeight="1" x14ac:dyDescent="0.3">
      <c r="B3" s="138" t="s">
        <v>78</v>
      </c>
    </row>
    <row r="4" spans="2:2" ht="8.4" customHeight="1" x14ac:dyDescent="0.3">
      <c r="B4" s="137"/>
    </row>
    <row r="5" spans="2:2" s="140" customFormat="1" ht="34.200000000000003" customHeight="1" x14ac:dyDescent="0.25">
      <c r="B5" s="139" t="s">
        <v>75</v>
      </c>
    </row>
    <row r="6" spans="2:2" s="140" customFormat="1" ht="34.200000000000003" customHeight="1" x14ac:dyDescent="0.25">
      <c r="B6" s="141" t="s">
        <v>69</v>
      </c>
    </row>
    <row r="7" spans="2:2" s="140" customFormat="1" ht="34.200000000000003" customHeight="1" x14ac:dyDescent="0.25">
      <c r="B7" s="141" t="s">
        <v>70</v>
      </c>
    </row>
    <row r="8" spans="2:2" s="140" customFormat="1" ht="34.200000000000003" customHeight="1" x14ac:dyDescent="0.25">
      <c r="B8" s="142" t="s">
        <v>71</v>
      </c>
    </row>
    <row r="9" spans="2:2" s="140" customFormat="1" ht="34.200000000000003" customHeight="1" x14ac:dyDescent="0.25">
      <c r="B9" s="142" t="s">
        <v>72</v>
      </c>
    </row>
    <row r="10" spans="2:2" s="140" customFormat="1" ht="34.200000000000003" customHeight="1" x14ac:dyDescent="0.25">
      <c r="B10" s="141" t="s">
        <v>73</v>
      </c>
    </row>
    <row r="11" spans="2:2" s="140" customFormat="1" ht="34.200000000000003" customHeight="1" x14ac:dyDescent="0.25">
      <c r="B11" s="138" t="s">
        <v>74</v>
      </c>
    </row>
    <row r="12" spans="2:2" s="140" customFormat="1" ht="34.200000000000003" customHeight="1" x14ac:dyDescent="0.25">
      <c r="B12" s="143" t="s">
        <v>37</v>
      </c>
    </row>
    <row r="13" spans="2:2" s="140" customFormat="1" ht="34.200000000000003" customHeight="1" x14ac:dyDescent="0.25">
      <c r="B13" s="143" t="s">
        <v>76</v>
      </c>
    </row>
    <row r="14" spans="2:2" s="140" customFormat="1" ht="34.200000000000003" customHeight="1" x14ac:dyDescent="0.25">
      <c r="B14" s="143" t="s">
        <v>77</v>
      </c>
    </row>
    <row r="15" spans="2:2" ht="34.5" customHeight="1" x14ac:dyDescent="0.3">
      <c r="B15" s="3"/>
    </row>
    <row r="16" spans="2:2" ht="14.4" x14ac:dyDescent="0.3">
      <c r="B16" s="2"/>
    </row>
    <row r="17" spans="2:2" ht="54.75" customHeight="1" x14ac:dyDescent="0.3">
      <c r="B17" s="1"/>
    </row>
  </sheetData>
  <pageMargins left="0.7" right="0.7" top="0.75" bottom="0.75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79C3D-25CA-41DF-9EC0-5DA790E5AF6C}">
  <sheetPr>
    <tabColor theme="8" tint="-0.499984740745262"/>
  </sheetPr>
  <dimension ref="B2:H47"/>
  <sheetViews>
    <sheetView showGridLines="0" zoomScale="82" zoomScaleNormal="82" workbookViewId="0">
      <selection activeCell="Q9" sqref="Q9"/>
    </sheetView>
  </sheetViews>
  <sheetFormatPr baseColWidth="10" defaultRowHeight="13.2" x14ac:dyDescent="0.25"/>
  <cols>
    <col min="1" max="1" width="1.44140625" customWidth="1"/>
    <col min="2" max="2" width="7.5546875" customWidth="1"/>
    <col min="3" max="3" width="26.88671875" customWidth="1"/>
    <col min="4" max="4" width="19.109375" customWidth="1"/>
    <col min="5" max="5" width="19" customWidth="1"/>
    <col min="6" max="6" width="27.44140625" customWidth="1"/>
    <col min="7" max="7" width="15.109375" customWidth="1"/>
    <col min="8" max="8" width="31.5546875" customWidth="1"/>
    <col min="9" max="256" width="9.109375" customWidth="1"/>
    <col min="257" max="257" width="1.44140625" customWidth="1"/>
    <col min="258" max="258" width="9.109375" customWidth="1"/>
    <col min="259" max="259" width="27.44140625" customWidth="1"/>
    <col min="262" max="262" width="27.44140625" customWidth="1"/>
    <col min="263" max="264" width="21.88671875" customWidth="1"/>
    <col min="265" max="512" width="9.109375" customWidth="1"/>
    <col min="513" max="513" width="1.44140625" customWidth="1"/>
    <col min="514" max="514" width="9.109375" customWidth="1"/>
    <col min="515" max="515" width="27.44140625" customWidth="1"/>
    <col min="518" max="518" width="27.44140625" customWidth="1"/>
    <col min="519" max="520" width="21.88671875" customWidth="1"/>
    <col min="521" max="768" width="9.109375" customWidth="1"/>
    <col min="769" max="769" width="1.44140625" customWidth="1"/>
    <col min="770" max="770" width="9.109375" customWidth="1"/>
    <col min="771" max="771" width="27.44140625" customWidth="1"/>
    <col min="774" max="774" width="27.44140625" customWidth="1"/>
    <col min="775" max="776" width="21.88671875" customWidth="1"/>
    <col min="777" max="1024" width="9.109375" customWidth="1"/>
    <col min="1025" max="1025" width="1.44140625" customWidth="1"/>
    <col min="1026" max="1026" width="9.109375" customWidth="1"/>
    <col min="1027" max="1027" width="27.44140625" customWidth="1"/>
    <col min="1030" max="1030" width="27.44140625" customWidth="1"/>
    <col min="1031" max="1032" width="21.88671875" customWidth="1"/>
    <col min="1033" max="1280" width="9.109375" customWidth="1"/>
    <col min="1281" max="1281" width="1.44140625" customWidth="1"/>
    <col min="1282" max="1282" width="9.109375" customWidth="1"/>
    <col min="1283" max="1283" width="27.44140625" customWidth="1"/>
    <col min="1286" max="1286" width="27.44140625" customWidth="1"/>
    <col min="1287" max="1288" width="21.88671875" customWidth="1"/>
    <col min="1289" max="1536" width="9.109375" customWidth="1"/>
    <col min="1537" max="1537" width="1.44140625" customWidth="1"/>
    <col min="1538" max="1538" width="9.109375" customWidth="1"/>
    <col min="1539" max="1539" width="27.44140625" customWidth="1"/>
    <col min="1542" max="1542" width="27.44140625" customWidth="1"/>
    <col min="1543" max="1544" width="21.88671875" customWidth="1"/>
    <col min="1545" max="1792" width="9.109375" customWidth="1"/>
    <col min="1793" max="1793" width="1.44140625" customWidth="1"/>
    <col min="1794" max="1794" width="9.109375" customWidth="1"/>
    <col min="1795" max="1795" width="27.44140625" customWidth="1"/>
    <col min="1798" max="1798" width="27.44140625" customWidth="1"/>
    <col min="1799" max="1800" width="21.88671875" customWidth="1"/>
    <col min="1801" max="2048" width="9.109375" customWidth="1"/>
    <col min="2049" max="2049" width="1.44140625" customWidth="1"/>
    <col min="2050" max="2050" width="9.109375" customWidth="1"/>
    <col min="2051" max="2051" width="27.44140625" customWidth="1"/>
    <col min="2054" max="2054" width="27.44140625" customWidth="1"/>
    <col min="2055" max="2056" width="21.88671875" customWidth="1"/>
    <col min="2057" max="2304" width="9.109375" customWidth="1"/>
    <col min="2305" max="2305" width="1.44140625" customWidth="1"/>
    <col min="2306" max="2306" width="9.109375" customWidth="1"/>
    <col min="2307" max="2307" width="27.44140625" customWidth="1"/>
    <col min="2310" max="2310" width="27.44140625" customWidth="1"/>
    <col min="2311" max="2312" width="21.88671875" customWidth="1"/>
    <col min="2313" max="2560" width="9.109375" customWidth="1"/>
    <col min="2561" max="2561" width="1.44140625" customWidth="1"/>
    <col min="2562" max="2562" width="9.109375" customWidth="1"/>
    <col min="2563" max="2563" width="27.44140625" customWidth="1"/>
    <col min="2566" max="2566" width="27.44140625" customWidth="1"/>
    <col min="2567" max="2568" width="21.88671875" customWidth="1"/>
    <col min="2569" max="2816" width="9.109375" customWidth="1"/>
    <col min="2817" max="2817" width="1.44140625" customWidth="1"/>
    <col min="2818" max="2818" width="9.109375" customWidth="1"/>
    <col min="2819" max="2819" width="27.44140625" customWidth="1"/>
    <col min="2822" max="2822" width="27.44140625" customWidth="1"/>
    <col min="2823" max="2824" width="21.88671875" customWidth="1"/>
    <col min="2825" max="3072" width="9.109375" customWidth="1"/>
    <col min="3073" max="3073" width="1.44140625" customWidth="1"/>
    <col min="3074" max="3074" width="9.109375" customWidth="1"/>
    <col min="3075" max="3075" width="27.44140625" customWidth="1"/>
    <col min="3078" max="3078" width="27.44140625" customWidth="1"/>
    <col min="3079" max="3080" width="21.88671875" customWidth="1"/>
    <col min="3081" max="3328" width="9.109375" customWidth="1"/>
    <col min="3329" max="3329" width="1.44140625" customWidth="1"/>
    <col min="3330" max="3330" width="9.109375" customWidth="1"/>
    <col min="3331" max="3331" width="27.44140625" customWidth="1"/>
    <col min="3334" max="3334" width="27.44140625" customWidth="1"/>
    <col min="3335" max="3336" width="21.88671875" customWidth="1"/>
    <col min="3337" max="3584" width="9.109375" customWidth="1"/>
    <col min="3585" max="3585" width="1.44140625" customWidth="1"/>
    <col min="3586" max="3586" width="9.109375" customWidth="1"/>
    <col min="3587" max="3587" width="27.44140625" customWidth="1"/>
    <col min="3590" max="3590" width="27.44140625" customWidth="1"/>
    <col min="3591" max="3592" width="21.88671875" customWidth="1"/>
    <col min="3593" max="3840" width="9.109375" customWidth="1"/>
    <col min="3841" max="3841" width="1.44140625" customWidth="1"/>
    <col min="3842" max="3842" width="9.109375" customWidth="1"/>
    <col min="3843" max="3843" width="27.44140625" customWidth="1"/>
    <col min="3846" max="3846" width="27.44140625" customWidth="1"/>
    <col min="3847" max="3848" width="21.88671875" customWidth="1"/>
    <col min="3849" max="4096" width="9.109375" customWidth="1"/>
    <col min="4097" max="4097" width="1.44140625" customWidth="1"/>
    <col min="4098" max="4098" width="9.109375" customWidth="1"/>
    <col min="4099" max="4099" width="27.44140625" customWidth="1"/>
    <col min="4102" max="4102" width="27.44140625" customWidth="1"/>
    <col min="4103" max="4104" width="21.88671875" customWidth="1"/>
    <col min="4105" max="4352" width="9.109375" customWidth="1"/>
    <col min="4353" max="4353" width="1.44140625" customWidth="1"/>
    <col min="4354" max="4354" width="9.109375" customWidth="1"/>
    <col min="4355" max="4355" width="27.44140625" customWidth="1"/>
    <col min="4358" max="4358" width="27.44140625" customWidth="1"/>
    <col min="4359" max="4360" width="21.88671875" customWidth="1"/>
    <col min="4361" max="4608" width="9.109375" customWidth="1"/>
    <col min="4609" max="4609" width="1.44140625" customWidth="1"/>
    <col min="4610" max="4610" width="9.109375" customWidth="1"/>
    <col min="4611" max="4611" width="27.44140625" customWidth="1"/>
    <col min="4614" max="4614" width="27.44140625" customWidth="1"/>
    <col min="4615" max="4616" width="21.88671875" customWidth="1"/>
    <col min="4617" max="4864" width="9.109375" customWidth="1"/>
    <col min="4865" max="4865" width="1.44140625" customWidth="1"/>
    <col min="4866" max="4866" width="9.109375" customWidth="1"/>
    <col min="4867" max="4867" width="27.44140625" customWidth="1"/>
    <col min="4870" max="4870" width="27.44140625" customWidth="1"/>
    <col min="4871" max="4872" width="21.88671875" customWidth="1"/>
    <col min="4873" max="5120" width="9.109375" customWidth="1"/>
    <col min="5121" max="5121" width="1.44140625" customWidth="1"/>
    <col min="5122" max="5122" width="9.109375" customWidth="1"/>
    <col min="5123" max="5123" width="27.44140625" customWidth="1"/>
    <col min="5126" max="5126" width="27.44140625" customWidth="1"/>
    <col min="5127" max="5128" width="21.88671875" customWidth="1"/>
    <col min="5129" max="5376" width="9.109375" customWidth="1"/>
    <col min="5377" max="5377" width="1.44140625" customWidth="1"/>
    <col min="5378" max="5378" width="9.109375" customWidth="1"/>
    <col min="5379" max="5379" width="27.44140625" customWidth="1"/>
    <col min="5382" max="5382" width="27.44140625" customWidth="1"/>
    <col min="5383" max="5384" width="21.88671875" customWidth="1"/>
    <col min="5385" max="5632" width="9.109375" customWidth="1"/>
    <col min="5633" max="5633" width="1.44140625" customWidth="1"/>
    <col min="5634" max="5634" width="9.109375" customWidth="1"/>
    <col min="5635" max="5635" width="27.44140625" customWidth="1"/>
    <col min="5638" max="5638" width="27.44140625" customWidth="1"/>
    <col min="5639" max="5640" width="21.88671875" customWidth="1"/>
    <col min="5641" max="5888" width="9.109375" customWidth="1"/>
    <col min="5889" max="5889" width="1.44140625" customWidth="1"/>
    <col min="5890" max="5890" width="9.109375" customWidth="1"/>
    <col min="5891" max="5891" width="27.44140625" customWidth="1"/>
    <col min="5894" max="5894" width="27.44140625" customWidth="1"/>
    <col min="5895" max="5896" width="21.88671875" customWidth="1"/>
    <col min="5897" max="6144" width="9.109375" customWidth="1"/>
    <col min="6145" max="6145" width="1.44140625" customWidth="1"/>
    <col min="6146" max="6146" width="9.109375" customWidth="1"/>
    <col min="6147" max="6147" width="27.44140625" customWidth="1"/>
    <col min="6150" max="6150" width="27.44140625" customWidth="1"/>
    <col min="6151" max="6152" width="21.88671875" customWidth="1"/>
    <col min="6153" max="6400" width="9.109375" customWidth="1"/>
    <col min="6401" max="6401" width="1.44140625" customWidth="1"/>
    <col min="6402" max="6402" width="9.109375" customWidth="1"/>
    <col min="6403" max="6403" width="27.44140625" customWidth="1"/>
    <col min="6406" max="6406" width="27.44140625" customWidth="1"/>
    <col min="6407" max="6408" width="21.88671875" customWidth="1"/>
    <col min="6409" max="6656" width="9.109375" customWidth="1"/>
    <col min="6657" max="6657" width="1.44140625" customWidth="1"/>
    <col min="6658" max="6658" width="9.109375" customWidth="1"/>
    <col min="6659" max="6659" width="27.44140625" customWidth="1"/>
    <col min="6662" max="6662" width="27.44140625" customWidth="1"/>
    <col min="6663" max="6664" width="21.88671875" customWidth="1"/>
    <col min="6665" max="6912" width="9.109375" customWidth="1"/>
    <col min="6913" max="6913" width="1.44140625" customWidth="1"/>
    <col min="6914" max="6914" width="9.109375" customWidth="1"/>
    <col min="6915" max="6915" width="27.44140625" customWidth="1"/>
    <col min="6918" max="6918" width="27.44140625" customWidth="1"/>
    <col min="6919" max="6920" width="21.88671875" customWidth="1"/>
    <col min="6921" max="7168" width="9.109375" customWidth="1"/>
    <col min="7169" max="7169" width="1.44140625" customWidth="1"/>
    <col min="7170" max="7170" width="9.109375" customWidth="1"/>
    <col min="7171" max="7171" width="27.44140625" customWidth="1"/>
    <col min="7174" max="7174" width="27.44140625" customWidth="1"/>
    <col min="7175" max="7176" width="21.88671875" customWidth="1"/>
    <col min="7177" max="7424" width="9.109375" customWidth="1"/>
    <col min="7425" max="7425" width="1.44140625" customWidth="1"/>
    <col min="7426" max="7426" width="9.109375" customWidth="1"/>
    <col min="7427" max="7427" width="27.44140625" customWidth="1"/>
    <col min="7430" max="7430" width="27.44140625" customWidth="1"/>
    <col min="7431" max="7432" width="21.88671875" customWidth="1"/>
    <col min="7433" max="7680" width="9.109375" customWidth="1"/>
    <col min="7681" max="7681" width="1.44140625" customWidth="1"/>
    <col min="7682" max="7682" width="9.109375" customWidth="1"/>
    <col min="7683" max="7683" width="27.44140625" customWidth="1"/>
    <col min="7686" max="7686" width="27.44140625" customWidth="1"/>
    <col min="7687" max="7688" width="21.88671875" customWidth="1"/>
    <col min="7689" max="7936" width="9.109375" customWidth="1"/>
    <col min="7937" max="7937" width="1.44140625" customWidth="1"/>
    <col min="7938" max="7938" width="9.109375" customWidth="1"/>
    <col min="7939" max="7939" width="27.44140625" customWidth="1"/>
    <col min="7942" max="7942" width="27.44140625" customWidth="1"/>
    <col min="7943" max="7944" width="21.88671875" customWidth="1"/>
    <col min="7945" max="8192" width="9.109375" customWidth="1"/>
    <col min="8193" max="8193" width="1.44140625" customWidth="1"/>
    <col min="8194" max="8194" width="9.109375" customWidth="1"/>
    <col min="8195" max="8195" width="27.44140625" customWidth="1"/>
    <col min="8198" max="8198" width="27.44140625" customWidth="1"/>
    <col min="8199" max="8200" width="21.88671875" customWidth="1"/>
    <col min="8201" max="8448" width="9.109375" customWidth="1"/>
    <col min="8449" max="8449" width="1.44140625" customWidth="1"/>
    <col min="8450" max="8450" width="9.109375" customWidth="1"/>
    <col min="8451" max="8451" width="27.44140625" customWidth="1"/>
    <col min="8454" max="8454" width="27.44140625" customWidth="1"/>
    <col min="8455" max="8456" width="21.88671875" customWidth="1"/>
    <col min="8457" max="8704" width="9.109375" customWidth="1"/>
    <col min="8705" max="8705" width="1.44140625" customWidth="1"/>
    <col min="8706" max="8706" width="9.109375" customWidth="1"/>
    <col min="8707" max="8707" width="27.44140625" customWidth="1"/>
    <col min="8710" max="8710" width="27.44140625" customWidth="1"/>
    <col min="8711" max="8712" width="21.88671875" customWidth="1"/>
    <col min="8713" max="8960" width="9.109375" customWidth="1"/>
    <col min="8961" max="8961" width="1.44140625" customWidth="1"/>
    <col min="8962" max="8962" width="9.109375" customWidth="1"/>
    <col min="8963" max="8963" width="27.44140625" customWidth="1"/>
    <col min="8966" max="8966" width="27.44140625" customWidth="1"/>
    <col min="8967" max="8968" width="21.88671875" customWidth="1"/>
    <col min="8969" max="9216" width="9.109375" customWidth="1"/>
    <col min="9217" max="9217" width="1.44140625" customWidth="1"/>
    <col min="9218" max="9218" width="9.109375" customWidth="1"/>
    <col min="9219" max="9219" width="27.44140625" customWidth="1"/>
    <col min="9222" max="9222" width="27.44140625" customWidth="1"/>
    <col min="9223" max="9224" width="21.88671875" customWidth="1"/>
    <col min="9225" max="9472" width="9.109375" customWidth="1"/>
    <col min="9473" max="9473" width="1.44140625" customWidth="1"/>
    <col min="9474" max="9474" width="9.109375" customWidth="1"/>
    <col min="9475" max="9475" width="27.44140625" customWidth="1"/>
    <col min="9478" max="9478" width="27.44140625" customWidth="1"/>
    <col min="9479" max="9480" width="21.88671875" customWidth="1"/>
    <col min="9481" max="9728" width="9.109375" customWidth="1"/>
    <col min="9729" max="9729" width="1.44140625" customWidth="1"/>
    <col min="9730" max="9730" width="9.109375" customWidth="1"/>
    <col min="9731" max="9731" width="27.44140625" customWidth="1"/>
    <col min="9734" max="9734" width="27.44140625" customWidth="1"/>
    <col min="9735" max="9736" width="21.88671875" customWidth="1"/>
    <col min="9737" max="9984" width="9.109375" customWidth="1"/>
    <col min="9985" max="9985" width="1.44140625" customWidth="1"/>
    <col min="9986" max="9986" width="9.109375" customWidth="1"/>
    <col min="9987" max="9987" width="27.44140625" customWidth="1"/>
    <col min="9990" max="9990" width="27.44140625" customWidth="1"/>
    <col min="9991" max="9992" width="21.88671875" customWidth="1"/>
    <col min="9993" max="10240" width="9.109375" customWidth="1"/>
    <col min="10241" max="10241" width="1.44140625" customWidth="1"/>
    <col min="10242" max="10242" width="9.109375" customWidth="1"/>
    <col min="10243" max="10243" width="27.44140625" customWidth="1"/>
    <col min="10246" max="10246" width="27.44140625" customWidth="1"/>
    <col min="10247" max="10248" width="21.88671875" customWidth="1"/>
    <col min="10249" max="10496" width="9.109375" customWidth="1"/>
    <col min="10497" max="10497" width="1.44140625" customWidth="1"/>
    <col min="10498" max="10498" width="9.109375" customWidth="1"/>
    <col min="10499" max="10499" width="27.44140625" customWidth="1"/>
    <col min="10502" max="10502" width="27.44140625" customWidth="1"/>
    <col min="10503" max="10504" width="21.88671875" customWidth="1"/>
    <col min="10505" max="10752" width="9.109375" customWidth="1"/>
    <col min="10753" max="10753" width="1.44140625" customWidth="1"/>
    <col min="10754" max="10754" width="9.109375" customWidth="1"/>
    <col min="10755" max="10755" width="27.44140625" customWidth="1"/>
    <col min="10758" max="10758" width="27.44140625" customWidth="1"/>
    <col min="10759" max="10760" width="21.88671875" customWidth="1"/>
    <col min="10761" max="11008" width="9.109375" customWidth="1"/>
    <col min="11009" max="11009" width="1.44140625" customWidth="1"/>
    <col min="11010" max="11010" width="9.109375" customWidth="1"/>
    <col min="11011" max="11011" width="27.44140625" customWidth="1"/>
    <col min="11014" max="11014" width="27.44140625" customWidth="1"/>
    <col min="11015" max="11016" width="21.88671875" customWidth="1"/>
    <col min="11017" max="11264" width="9.109375" customWidth="1"/>
    <col min="11265" max="11265" width="1.44140625" customWidth="1"/>
    <col min="11266" max="11266" width="9.109375" customWidth="1"/>
    <col min="11267" max="11267" width="27.44140625" customWidth="1"/>
    <col min="11270" max="11270" width="27.44140625" customWidth="1"/>
    <col min="11271" max="11272" width="21.88671875" customWidth="1"/>
    <col min="11273" max="11520" width="9.109375" customWidth="1"/>
    <col min="11521" max="11521" width="1.44140625" customWidth="1"/>
    <col min="11522" max="11522" width="9.109375" customWidth="1"/>
    <col min="11523" max="11523" width="27.44140625" customWidth="1"/>
    <col min="11526" max="11526" width="27.44140625" customWidth="1"/>
    <col min="11527" max="11528" width="21.88671875" customWidth="1"/>
    <col min="11529" max="11776" width="9.109375" customWidth="1"/>
    <col min="11777" max="11777" width="1.44140625" customWidth="1"/>
    <col min="11778" max="11778" width="9.109375" customWidth="1"/>
    <col min="11779" max="11779" width="27.44140625" customWidth="1"/>
    <col min="11782" max="11782" width="27.44140625" customWidth="1"/>
    <col min="11783" max="11784" width="21.88671875" customWidth="1"/>
    <col min="11785" max="12032" width="9.109375" customWidth="1"/>
    <col min="12033" max="12033" width="1.44140625" customWidth="1"/>
    <col min="12034" max="12034" width="9.109375" customWidth="1"/>
    <col min="12035" max="12035" width="27.44140625" customWidth="1"/>
    <col min="12038" max="12038" width="27.44140625" customWidth="1"/>
    <col min="12039" max="12040" width="21.88671875" customWidth="1"/>
    <col min="12041" max="12288" width="9.109375" customWidth="1"/>
    <col min="12289" max="12289" width="1.44140625" customWidth="1"/>
    <col min="12290" max="12290" width="9.109375" customWidth="1"/>
    <col min="12291" max="12291" width="27.44140625" customWidth="1"/>
    <col min="12294" max="12294" width="27.44140625" customWidth="1"/>
    <col min="12295" max="12296" width="21.88671875" customWidth="1"/>
    <col min="12297" max="12544" width="9.109375" customWidth="1"/>
    <col min="12545" max="12545" width="1.44140625" customWidth="1"/>
    <col min="12546" max="12546" width="9.109375" customWidth="1"/>
    <col min="12547" max="12547" width="27.44140625" customWidth="1"/>
    <col min="12550" max="12550" width="27.44140625" customWidth="1"/>
    <col min="12551" max="12552" width="21.88671875" customWidth="1"/>
    <col min="12553" max="12800" width="9.109375" customWidth="1"/>
    <col min="12801" max="12801" width="1.44140625" customWidth="1"/>
    <col min="12802" max="12802" width="9.109375" customWidth="1"/>
    <col min="12803" max="12803" width="27.44140625" customWidth="1"/>
    <col min="12806" max="12806" width="27.44140625" customWidth="1"/>
    <col min="12807" max="12808" width="21.88671875" customWidth="1"/>
    <col min="12809" max="13056" width="9.109375" customWidth="1"/>
    <col min="13057" max="13057" width="1.44140625" customWidth="1"/>
    <col min="13058" max="13058" width="9.109375" customWidth="1"/>
    <col min="13059" max="13059" width="27.44140625" customWidth="1"/>
    <col min="13062" max="13062" width="27.44140625" customWidth="1"/>
    <col min="13063" max="13064" width="21.88671875" customWidth="1"/>
    <col min="13065" max="13312" width="9.109375" customWidth="1"/>
    <col min="13313" max="13313" width="1.44140625" customWidth="1"/>
    <col min="13314" max="13314" width="9.109375" customWidth="1"/>
    <col min="13315" max="13315" width="27.44140625" customWidth="1"/>
    <col min="13318" max="13318" width="27.44140625" customWidth="1"/>
    <col min="13319" max="13320" width="21.88671875" customWidth="1"/>
    <col min="13321" max="13568" width="9.109375" customWidth="1"/>
    <col min="13569" max="13569" width="1.44140625" customWidth="1"/>
    <col min="13570" max="13570" width="9.109375" customWidth="1"/>
    <col min="13571" max="13571" width="27.44140625" customWidth="1"/>
    <col min="13574" max="13574" width="27.44140625" customWidth="1"/>
    <col min="13575" max="13576" width="21.88671875" customWidth="1"/>
    <col min="13577" max="13824" width="9.109375" customWidth="1"/>
    <col min="13825" max="13825" width="1.44140625" customWidth="1"/>
    <col min="13826" max="13826" width="9.109375" customWidth="1"/>
    <col min="13827" max="13827" width="27.44140625" customWidth="1"/>
    <col min="13830" max="13830" width="27.44140625" customWidth="1"/>
    <col min="13831" max="13832" width="21.88671875" customWidth="1"/>
    <col min="13833" max="14080" width="9.109375" customWidth="1"/>
    <col min="14081" max="14081" width="1.44140625" customWidth="1"/>
    <col min="14082" max="14082" width="9.109375" customWidth="1"/>
    <col min="14083" max="14083" width="27.44140625" customWidth="1"/>
    <col min="14086" max="14086" width="27.44140625" customWidth="1"/>
    <col min="14087" max="14088" width="21.88671875" customWidth="1"/>
    <col min="14089" max="14336" width="9.109375" customWidth="1"/>
    <col min="14337" max="14337" width="1.44140625" customWidth="1"/>
    <col min="14338" max="14338" width="9.109375" customWidth="1"/>
    <col min="14339" max="14339" width="27.44140625" customWidth="1"/>
    <col min="14342" max="14342" width="27.44140625" customWidth="1"/>
    <col min="14343" max="14344" width="21.88671875" customWidth="1"/>
    <col min="14345" max="14592" width="9.109375" customWidth="1"/>
    <col min="14593" max="14593" width="1.44140625" customWidth="1"/>
    <col min="14594" max="14594" width="9.109375" customWidth="1"/>
    <col min="14595" max="14595" width="27.44140625" customWidth="1"/>
    <col min="14598" max="14598" width="27.44140625" customWidth="1"/>
    <col min="14599" max="14600" width="21.88671875" customWidth="1"/>
    <col min="14601" max="14848" width="9.109375" customWidth="1"/>
    <col min="14849" max="14849" width="1.44140625" customWidth="1"/>
    <col min="14850" max="14850" width="9.109375" customWidth="1"/>
    <col min="14851" max="14851" width="27.44140625" customWidth="1"/>
    <col min="14854" max="14854" width="27.44140625" customWidth="1"/>
    <col min="14855" max="14856" width="21.88671875" customWidth="1"/>
    <col min="14857" max="15104" width="9.109375" customWidth="1"/>
    <col min="15105" max="15105" width="1.44140625" customWidth="1"/>
    <col min="15106" max="15106" width="9.109375" customWidth="1"/>
    <col min="15107" max="15107" width="27.44140625" customWidth="1"/>
    <col min="15110" max="15110" width="27.44140625" customWidth="1"/>
    <col min="15111" max="15112" width="21.88671875" customWidth="1"/>
    <col min="15113" max="15360" width="9.109375" customWidth="1"/>
    <col min="15361" max="15361" width="1.44140625" customWidth="1"/>
    <col min="15362" max="15362" width="9.109375" customWidth="1"/>
    <col min="15363" max="15363" width="27.44140625" customWidth="1"/>
    <col min="15366" max="15366" width="27.44140625" customWidth="1"/>
    <col min="15367" max="15368" width="21.88671875" customWidth="1"/>
    <col min="15369" max="15616" width="9.109375" customWidth="1"/>
    <col min="15617" max="15617" width="1.44140625" customWidth="1"/>
    <col min="15618" max="15618" width="9.109375" customWidth="1"/>
    <col min="15619" max="15619" width="27.44140625" customWidth="1"/>
    <col min="15622" max="15622" width="27.44140625" customWidth="1"/>
    <col min="15623" max="15624" width="21.88671875" customWidth="1"/>
    <col min="15625" max="15872" width="9.109375" customWidth="1"/>
    <col min="15873" max="15873" width="1.44140625" customWidth="1"/>
    <col min="15874" max="15874" width="9.109375" customWidth="1"/>
    <col min="15875" max="15875" width="27.44140625" customWidth="1"/>
    <col min="15878" max="15878" width="27.44140625" customWidth="1"/>
    <col min="15879" max="15880" width="21.88671875" customWidth="1"/>
    <col min="15881" max="16128" width="9.109375" customWidth="1"/>
    <col min="16129" max="16129" width="1.44140625" customWidth="1"/>
    <col min="16130" max="16130" width="9.109375" customWidth="1"/>
    <col min="16131" max="16131" width="27.44140625" customWidth="1"/>
    <col min="16134" max="16134" width="27.44140625" customWidth="1"/>
    <col min="16135" max="16136" width="21.88671875" customWidth="1"/>
    <col min="16137" max="16384" width="9.109375" customWidth="1"/>
  </cols>
  <sheetData>
    <row r="2" spans="2:8" ht="119.4" customHeight="1" thickBot="1" x14ac:dyDescent="0.3">
      <c r="B2" s="102" t="s">
        <v>41</v>
      </c>
      <c r="C2" s="102"/>
      <c r="D2" s="102"/>
      <c r="E2" s="102"/>
      <c r="F2" s="102"/>
      <c r="G2" s="102"/>
      <c r="H2" s="102"/>
    </row>
    <row r="3" spans="2:8" s="55" customFormat="1" ht="18.600000000000001" thickBot="1" x14ac:dyDescent="0.4">
      <c r="B3" s="106"/>
      <c r="C3" s="106"/>
      <c r="D3" s="106"/>
      <c r="E3" s="106"/>
      <c r="F3" s="106"/>
      <c r="G3" s="106"/>
      <c r="H3" s="106"/>
    </row>
    <row r="4" spans="2:8" s="55" customFormat="1" ht="46.2" customHeight="1" thickTop="1" thickBot="1" x14ac:dyDescent="0.4">
      <c r="B4" s="103" t="s">
        <v>68</v>
      </c>
      <c r="C4" s="104"/>
      <c r="D4" s="104"/>
      <c r="E4" s="104"/>
      <c r="F4" s="104"/>
      <c r="G4" s="104"/>
      <c r="H4" s="105"/>
    </row>
    <row r="5" spans="2:8" s="55" customFormat="1" ht="18.600000000000001" thickTop="1" x14ac:dyDescent="0.35">
      <c r="B5" s="106"/>
      <c r="C5" s="106"/>
      <c r="D5" s="106"/>
      <c r="E5" s="106"/>
      <c r="F5" s="106"/>
      <c r="G5" s="106"/>
      <c r="H5" s="106"/>
    </row>
    <row r="6" spans="2:8" s="55" customFormat="1" ht="18" x14ac:dyDescent="0.35">
      <c r="B6" s="107" t="s">
        <v>42</v>
      </c>
      <c r="C6" s="108"/>
      <c r="D6" s="109"/>
      <c r="E6" s="110"/>
      <c r="F6" s="111" t="s">
        <v>43</v>
      </c>
      <c r="G6" s="112"/>
      <c r="H6" s="113"/>
    </row>
    <row r="7" spans="2:8" s="55" customFormat="1" ht="18" x14ac:dyDescent="0.35">
      <c r="B7" s="134" t="s">
        <v>44</v>
      </c>
      <c r="C7" s="134"/>
      <c r="D7" s="114"/>
      <c r="E7" s="110"/>
      <c r="F7" s="115"/>
      <c r="G7" s="116"/>
      <c r="H7" s="117"/>
    </row>
    <row r="8" spans="2:8" s="55" customFormat="1" ht="18" x14ac:dyDescent="0.35">
      <c r="B8" s="134" t="s">
        <v>45</v>
      </c>
      <c r="C8" s="134"/>
      <c r="D8" s="114"/>
      <c r="E8" s="110"/>
      <c r="F8" s="115"/>
      <c r="G8" s="116"/>
      <c r="H8" s="117"/>
    </row>
    <row r="9" spans="2:8" s="55" customFormat="1" ht="18" x14ac:dyDescent="0.35">
      <c r="B9" s="134" t="s">
        <v>46</v>
      </c>
      <c r="C9" s="134"/>
      <c r="D9" s="118"/>
      <c r="E9" s="110"/>
      <c r="F9" s="115"/>
      <c r="G9" s="116"/>
      <c r="H9" s="117"/>
    </row>
    <row r="10" spans="2:8" s="55" customFormat="1" ht="18" x14ac:dyDescent="0.35">
      <c r="B10" s="134" t="s">
        <v>47</v>
      </c>
      <c r="C10" s="134"/>
      <c r="D10" s="118"/>
      <c r="E10" s="110"/>
      <c r="F10" s="115"/>
      <c r="G10" s="116"/>
      <c r="H10" s="117"/>
    </row>
    <row r="11" spans="2:8" s="55" customFormat="1" ht="18" x14ac:dyDescent="0.35">
      <c r="B11" s="134" t="s">
        <v>48</v>
      </c>
      <c r="C11" s="134"/>
      <c r="D11" s="118"/>
      <c r="E11" s="110"/>
      <c r="F11" s="115"/>
      <c r="G11" s="116"/>
      <c r="H11" s="117"/>
    </row>
    <row r="12" spans="2:8" s="55" customFormat="1" ht="18" x14ac:dyDescent="0.35">
      <c r="B12" s="119"/>
      <c r="C12" s="119"/>
      <c r="D12" s="120"/>
      <c r="E12" s="110"/>
      <c r="F12" s="121"/>
      <c r="G12" s="121"/>
      <c r="H12" s="121"/>
    </row>
    <row r="13" spans="2:8" s="55" customFormat="1" ht="18" x14ac:dyDescent="0.35">
      <c r="B13" s="119"/>
      <c r="C13" s="119"/>
      <c r="D13" s="120"/>
      <c r="E13" s="110"/>
      <c r="F13" s="121"/>
      <c r="G13" s="121"/>
      <c r="H13" s="121"/>
    </row>
    <row r="14" spans="2:8" s="55" customFormat="1" ht="18" x14ac:dyDescent="0.35">
      <c r="B14" s="110"/>
      <c r="C14" s="110"/>
      <c r="D14" s="110"/>
      <c r="E14" s="110"/>
      <c r="F14" s="110"/>
      <c r="G14" s="110"/>
      <c r="H14" s="110"/>
    </row>
    <row r="15" spans="2:8" s="55" customFormat="1" ht="18" x14ac:dyDescent="0.35">
      <c r="B15" s="107" t="s">
        <v>49</v>
      </c>
      <c r="C15" s="109"/>
      <c r="D15" s="59"/>
      <c r="E15" s="59"/>
      <c r="F15" s="59"/>
      <c r="G15" s="59"/>
      <c r="H15" s="59"/>
    </row>
    <row r="16" spans="2:8" s="55" customFormat="1" ht="18" x14ac:dyDescent="0.35">
      <c r="B16" s="122" t="s">
        <v>50</v>
      </c>
      <c r="C16" s="122" t="s">
        <v>51</v>
      </c>
      <c r="D16" s="123" t="s">
        <v>52</v>
      </c>
      <c r="E16" s="123"/>
      <c r="F16" s="122" t="s">
        <v>53</v>
      </c>
      <c r="G16" s="122" t="s">
        <v>20</v>
      </c>
      <c r="H16" s="122" t="s">
        <v>54</v>
      </c>
    </row>
    <row r="17" spans="2:8" s="55" customFormat="1" ht="18" x14ac:dyDescent="0.35">
      <c r="B17" s="124"/>
      <c r="C17" s="125"/>
      <c r="D17" s="126"/>
      <c r="E17" s="126"/>
      <c r="F17" s="125"/>
      <c r="G17" s="125"/>
      <c r="H17" s="125"/>
    </row>
    <row r="18" spans="2:8" s="55" customFormat="1" ht="18" x14ac:dyDescent="0.35">
      <c r="B18" s="124"/>
      <c r="C18" s="125"/>
      <c r="D18" s="126"/>
      <c r="E18" s="126"/>
      <c r="F18" s="125"/>
      <c r="G18" s="125"/>
      <c r="H18" s="125"/>
    </row>
    <row r="19" spans="2:8" s="55" customFormat="1" ht="18" x14ac:dyDescent="0.35">
      <c r="B19" s="124"/>
      <c r="C19" s="125"/>
      <c r="D19" s="126"/>
      <c r="E19" s="126"/>
      <c r="F19" s="125"/>
      <c r="G19" s="125"/>
      <c r="H19" s="125"/>
    </row>
    <row r="20" spans="2:8" s="55" customFormat="1" ht="18" x14ac:dyDescent="0.35">
      <c r="B20" s="124"/>
      <c r="C20" s="125"/>
      <c r="D20" s="126"/>
      <c r="E20" s="126"/>
      <c r="F20" s="125"/>
      <c r="G20" s="125"/>
      <c r="H20" s="125"/>
    </row>
    <row r="21" spans="2:8" s="55" customFormat="1" ht="18" x14ac:dyDescent="0.35">
      <c r="B21" s="124"/>
      <c r="C21" s="125"/>
      <c r="D21" s="126"/>
      <c r="E21" s="126"/>
      <c r="F21" s="125"/>
      <c r="G21" s="125"/>
      <c r="H21" s="125"/>
    </row>
    <row r="22" spans="2:8" s="55" customFormat="1" ht="18" x14ac:dyDescent="0.35">
      <c r="B22" s="110"/>
      <c r="C22" s="110"/>
      <c r="D22" s="110"/>
      <c r="E22" s="110"/>
      <c r="F22" s="110"/>
      <c r="G22" s="110"/>
      <c r="H22" s="110"/>
    </row>
    <row r="23" spans="2:8" s="55" customFormat="1" ht="18" x14ac:dyDescent="0.35">
      <c r="B23" s="127" t="s">
        <v>55</v>
      </c>
      <c r="C23" s="128"/>
      <c r="D23" s="59"/>
      <c r="E23" s="59"/>
      <c r="F23" s="59"/>
      <c r="G23" s="59"/>
      <c r="H23" s="59"/>
    </row>
    <row r="24" spans="2:8" s="55" customFormat="1" ht="18" x14ac:dyDescent="0.35">
      <c r="B24" s="122" t="s">
        <v>50</v>
      </c>
      <c r="C24" s="122" t="s">
        <v>56</v>
      </c>
      <c r="D24" s="122" t="s">
        <v>57</v>
      </c>
      <c r="E24" s="122" t="s">
        <v>58</v>
      </c>
      <c r="F24" s="122" t="s">
        <v>59</v>
      </c>
      <c r="G24" s="122" t="s">
        <v>20</v>
      </c>
      <c r="H24" s="122" t="s">
        <v>60</v>
      </c>
    </row>
    <row r="25" spans="2:8" s="55" customFormat="1" ht="18" x14ac:dyDescent="0.35">
      <c r="B25" s="129"/>
      <c r="C25" s="130"/>
      <c r="D25" s="130"/>
      <c r="E25" s="131"/>
      <c r="F25" s="130"/>
      <c r="G25" s="130"/>
      <c r="H25" s="130"/>
    </row>
    <row r="26" spans="2:8" s="55" customFormat="1" ht="18" x14ac:dyDescent="0.35">
      <c r="B26" s="129"/>
      <c r="C26" s="130"/>
      <c r="D26" s="130"/>
      <c r="E26" s="131"/>
      <c r="F26" s="130"/>
      <c r="G26" s="130"/>
      <c r="H26" s="130"/>
    </row>
    <row r="27" spans="2:8" s="55" customFormat="1" ht="18" x14ac:dyDescent="0.35">
      <c r="B27" s="129"/>
      <c r="C27" s="130"/>
      <c r="D27" s="130"/>
      <c r="E27" s="131"/>
      <c r="F27" s="130"/>
      <c r="G27" s="130"/>
      <c r="H27" s="130"/>
    </row>
    <row r="28" spans="2:8" s="55" customFormat="1" ht="18" x14ac:dyDescent="0.35">
      <c r="B28" s="129"/>
      <c r="C28" s="130"/>
      <c r="D28" s="130"/>
      <c r="E28" s="131"/>
      <c r="F28" s="130"/>
      <c r="G28" s="130"/>
      <c r="H28" s="130"/>
    </row>
    <row r="29" spans="2:8" s="55" customFormat="1" ht="18" x14ac:dyDescent="0.35">
      <c r="B29" s="129"/>
      <c r="C29" s="130"/>
      <c r="D29" s="130"/>
      <c r="E29" s="131"/>
      <c r="F29" s="130"/>
      <c r="G29" s="130"/>
      <c r="H29" s="130"/>
    </row>
    <row r="30" spans="2:8" s="55" customFormat="1" ht="18" x14ac:dyDescent="0.35">
      <c r="B30" s="110"/>
      <c r="C30" s="110"/>
      <c r="D30" s="110"/>
      <c r="E30" s="110"/>
      <c r="F30" s="110"/>
      <c r="G30" s="110"/>
      <c r="H30" s="110"/>
    </row>
    <row r="31" spans="2:8" s="55" customFormat="1" ht="18" x14ac:dyDescent="0.35">
      <c r="B31" s="107" t="s">
        <v>61</v>
      </c>
      <c r="C31" s="109"/>
      <c r="D31" s="110"/>
      <c r="E31" s="110"/>
      <c r="F31" s="110"/>
      <c r="G31" s="110"/>
      <c r="H31" s="110"/>
    </row>
    <row r="32" spans="2:8" s="55" customFormat="1" ht="18" x14ac:dyDescent="0.35">
      <c r="B32" s="122" t="s">
        <v>62</v>
      </c>
      <c r="C32" s="122" t="s">
        <v>63</v>
      </c>
      <c r="D32" s="122" t="s">
        <v>64</v>
      </c>
      <c r="E32" s="122" t="s">
        <v>65</v>
      </c>
      <c r="F32" s="122" t="s">
        <v>66</v>
      </c>
      <c r="G32" s="122" t="s">
        <v>67</v>
      </c>
      <c r="H32" s="122" t="s">
        <v>60</v>
      </c>
    </row>
    <row r="33" spans="2:8" s="55" customFormat="1" ht="18" x14ac:dyDescent="0.35">
      <c r="B33" s="132"/>
      <c r="C33" s="133"/>
      <c r="D33" s="133"/>
      <c r="E33" s="133"/>
      <c r="F33" s="133"/>
      <c r="G33" s="133"/>
      <c r="H33" s="133"/>
    </row>
    <row r="34" spans="2:8" s="55" customFormat="1" ht="18" x14ac:dyDescent="0.35">
      <c r="B34" s="132"/>
      <c r="C34" s="133"/>
      <c r="D34" s="133"/>
      <c r="E34" s="133"/>
      <c r="F34" s="133"/>
      <c r="G34" s="133"/>
      <c r="H34" s="133"/>
    </row>
    <row r="35" spans="2:8" s="55" customFormat="1" ht="18" x14ac:dyDescent="0.35">
      <c r="B35" s="132"/>
      <c r="C35" s="133"/>
      <c r="D35" s="133"/>
      <c r="E35" s="133"/>
      <c r="F35" s="133"/>
      <c r="G35" s="133"/>
      <c r="H35" s="133"/>
    </row>
    <row r="36" spans="2:8" s="55" customFormat="1" ht="18" x14ac:dyDescent="0.35">
      <c r="B36" s="132"/>
      <c r="C36" s="133"/>
      <c r="D36" s="133"/>
      <c r="E36" s="133"/>
      <c r="F36" s="133"/>
      <c r="G36" s="133"/>
      <c r="H36" s="133"/>
    </row>
    <row r="37" spans="2:8" s="55" customFormat="1" ht="18" x14ac:dyDescent="0.35">
      <c r="B37" s="132"/>
      <c r="C37" s="133"/>
      <c r="D37" s="133"/>
      <c r="E37" s="133"/>
      <c r="F37" s="133"/>
      <c r="G37" s="133"/>
      <c r="H37" s="133"/>
    </row>
    <row r="38" spans="2:8" s="55" customFormat="1" ht="18" x14ac:dyDescent="0.35"/>
    <row r="39" spans="2:8" s="55" customFormat="1" ht="18" x14ac:dyDescent="0.35"/>
    <row r="40" spans="2:8" s="55" customFormat="1" ht="18" x14ac:dyDescent="0.35"/>
    <row r="41" spans="2:8" s="55" customFormat="1" ht="18" x14ac:dyDescent="0.35"/>
    <row r="42" spans="2:8" s="55" customFormat="1" ht="18" x14ac:dyDescent="0.35"/>
    <row r="43" spans="2:8" s="55" customFormat="1" ht="18" x14ac:dyDescent="0.35"/>
    <row r="44" spans="2:8" s="55" customFormat="1" ht="18" x14ac:dyDescent="0.35"/>
    <row r="45" spans="2:8" s="55" customFormat="1" ht="18" x14ac:dyDescent="0.35"/>
    <row r="46" spans="2:8" s="55" customFormat="1" ht="18" x14ac:dyDescent="0.35"/>
    <row r="47" spans="2:8" s="55" customFormat="1" ht="18" x14ac:dyDescent="0.35"/>
  </sheetData>
  <mergeCells count="18">
    <mergeCell ref="B11:C11"/>
    <mergeCell ref="F11:H11"/>
    <mergeCell ref="B15:C15"/>
    <mergeCell ref="D16:E16"/>
    <mergeCell ref="B23:C23"/>
    <mergeCell ref="B31:C31"/>
    <mergeCell ref="B8:C8"/>
    <mergeCell ref="F8:H8"/>
    <mergeCell ref="B9:C9"/>
    <mergeCell ref="F9:H9"/>
    <mergeCell ref="B10:C10"/>
    <mergeCell ref="F10:H10"/>
    <mergeCell ref="B4:H4"/>
    <mergeCell ref="B6:D6"/>
    <mergeCell ref="F6:H6"/>
    <mergeCell ref="B7:C7"/>
    <mergeCell ref="F7:H7"/>
    <mergeCell ref="B2:H2"/>
  </mergeCells>
  <pageMargins left="0.7" right="0.7" top="0.75" bottom="0.75" header="0.3" footer="0.3"/>
  <drawing r:id="rId1"/>
  <tableParts count="3">
    <tablePart r:id="rId2"/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9"/>
    <pageSetUpPr autoPageBreaks="0" fitToPage="1"/>
  </sheetPr>
  <dimension ref="A1:R59"/>
  <sheetViews>
    <sheetView showGridLines="0" zoomScale="82" zoomScaleNormal="82" workbookViewId="0">
      <selection activeCell="B16" sqref="B16:E16"/>
    </sheetView>
  </sheetViews>
  <sheetFormatPr baseColWidth="10" defaultColWidth="9.109375" defaultRowHeight="13.8" x14ac:dyDescent="0.3"/>
  <cols>
    <col min="1" max="1" width="1.77734375" style="99" customWidth="1"/>
    <col min="2" max="2" width="82.21875" style="100" customWidth="1"/>
    <col min="3" max="5" width="17.5546875" style="100" customWidth="1"/>
    <col min="6" max="6" width="1.6640625" style="100" customWidth="1"/>
    <col min="7" max="7" width="3.21875" style="100" customWidth="1"/>
    <col min="8" max="8" width="0.6640625" style="100" customWidth="1"/>
    <col min="9" max="9" width="86.5546875" style="100" bestFit="1" customWidth="1"/>
    <col min="10" max="12" width="19.77734375" style="100" customWidth="1"/>
    <col min="13" max="13" width="1.6640625" style="100" customWidth="1"/>
    <col min="14" max="14" width="3.6640625" style="100" customWidth="1"/>
    <col min="15" max="16384" width="9.109375" style="100"/>
  </cols>
  <sheetData>
    <row r="1" spans="1:18" s="7" customFormat="1" ht="22.2" customHeight="1" x14ac:dyDescent="0.3">
      <c r="A1" s="4"/>
      <c r="B1" s="101" t="s">
        <v>39</v>
      </c>
      <c r="C1" s="101"/>
      <c r="D1" s="101"/>
      <c r="E1" s="101"/>
      <c r="F1" s="101"/>
      <c r="G1" s="5"/>
      <c r="H1" s="6"/>
      <c r="I1" s="6"/>
      <c r="J1" s="6"/>
      <c r="K1" s="6"/>
      <c r="L1" s="6"/>
      <c r="M1" s="6"/>
      <c r="N1" s="6"/>
      <c r="O1" s="6"/>
      <c r="R1" s="8"/>
    </row>
    <row r="2" spans="1:18" s="7" customFormat="1" ht="22.2" customHeight="1" x14ac:dyDescent="0.3">
      <c r="A2" s="9"/>
      <c r="B2" s="101"/>
      <c r="C2" s="101"/>
      <c r="D2" s="101"/>
      <c r="E2" s="101"/>
      <c r="F2" s="101"/>
      <c r="G2" s="10"/>
      <c r="H2" s="11"/>
      <c r="I2" s="6"/>
      <c r="J2" s="6"/>
      <c r="K2" s="6"/>
      <c r="L2" s="6"/>
      <c r="M2" s="6"/>
      <c r="N2" s="6"/>
      <c r="O2" s="6"/>
    </row>
    <row r="3" spans="1:18" s="20" customFormat="1" ht="22.2" customHeight="1" x14ac:dyDescent="0.3">
      <c r="A3" s="12"/>
      <c r="B3" s="101"/>
      <c r="C3" s="101"/>
      <c r="D3" s="101"/>
      <c r="E3" s="101"/>
      <c r="F3" s="101"/>
      <c r="G3" s="13"/>
      <c r="H3" s="14"/>
      <c r="I3" s="15" t="s">
        <v>38</v>
      </c>
      <c r="J3" s="15"/>
      <c r="K3" s="16"/>
      <c r="L3" s="17">
        <f>SUM(Regalos[Presupuesto],Empaquetado[Presupuesto],(Viajes[Presupuesto],(Comidas[Presupuesto],(Entretenimiento[Presupuesto],Varios[Presupuesto]))))</f>
        <v>750</v>
      </c>
      <c r="M3" s="18"/>
      <c r="N3" s="19"/>
      <c r="O3" s="19"/>
    </row>
    <row r="4" spans="1:18" s="7" customFormat="1" ht="22.2" customHeight="1" x14ac:dyDescent="0.3">
      <c r="A4" s="21"/>
      <c r="B4" s="101"/>
      <c r="C4" s="101"/>
      <c r="D4" s="101"/>
      <c r="E4" s="101"/>
      <c r="F4" s="101"/>
      <c r="G4" s="22"/>
      <c r="H4" s="23"/>
      <c r="I4" s="24" t="s">
        <v>23</v>
      </c>
      <c r="J4" s="24"/>
      <c r="K4" s="25"/>
      <c r="L4" s="26">
        <f>SUM((Regalos[Real],(Empaquetado[Real],(Viajes[Real],(Comidas[Real],(Entretenimiento[Real],(Varios[Real])))))))</f>
        <v>820</v>
      </c>
      <c r="M4" s="27"/>
      <c r="N4" s="6"/>
      <c r="O4" s="6"/>
    </row>
    <row r="5" spans="1:18" s="7" customFormat="1" ht="22.2" customHeight="1" x14ac:dyDescent="0.3">
      <c r="A5" s="21"/>
      <c r="B5" s="101"/>
      <c r="C5" s="101"/>
      <c r="D5" s="101"/>
      <c r="E5" s="101"/>
      <c r="F5" s="101"/>
      <c r="G5" s="22"/>
      <c r="H5" s="23"/>
      <c r="I5" s="24"/>
      <c r="J5" s="24"/>
      <c r="K5" s="25"/>
      <c r="L5" s="26"/>
      <c r="M5" s="27"/>
      <c r="N5" s="6"/>
      <c r="O5" s="6"/>
    </row>
    <row r="6" spans="1:18" s="7" customFormat="1" ht="22.2" customHeight="1" x14ac:dyDescent="0.3">
      <c r="A6" s="21"/>
      <c r="B6" s="101"/>
      <c r="C6" s="101"/>
      <c r="D6" s="101"/>
      <c r="E6" s="101"/>
      <c r="F6" s="101"/>
      <c r="G6" s="10"/>
      <c r="H6" s="23"/>
      <c r="I6" s="28" t="s">
        <v>24</v>
      </c>
      <c r="J6" s="28"/>
      <c r="K6" s="29"/>
      <c r="L6" s="30">
        <f>SUM(L3-L4)</f>
        <v>-70</v>
      </c>
      <c r="M6" s="31"/>
      <c r="N6" s="6"/>
      <c r="O6" s="6"/>
    </row>
    <row r="7" spans="1:18" s="7" customFormat="1" ht="4.2" customHeight="1" x14ac:dyDescent="0.3">
      <c r="A7" s="21"/>
      <c r="B7" s="32"/>
      <c r="C7" s="32"/>
      <c r="D7" s="32"/>
      <c r="E7" s="32"/>
      <c r="F7" s="32"/>
      <c r="G7" s="33"/>
      <c r="H7" s="34"/>
      <c r="I7" s="35"/>
      <c r="J7" s="35"/>
      <c r="K7" s="35"/>
      <c r="L7" s="35"/>
      <c r="M7" s="35"/>
      <c r="N7" s="35"/>
      <c r="O7" s="35"/>
    </row>
    <row r="8" spans="1:18" s="44" customFormat="1" ht="66" customHeight="1" x14ac:dyDescent="0.35">
      <c r="A8" s="36"/>
      <c r="B8" s="87" t="s">
        <v>16</v>
      </c>
      <c r="C8" s="87"/>
      <c r="D8" s="87"/>
      <c r="E8" s="87"/>
      <c r="F8" s="43"/>
      <c r="G8" s="70"/>
      <c r="H8" s="71"/>
      <c r="I8" s="88" t="s">
        <v>35</v>
      </c>
      <c r="J8" s="42"/>
      <c r="K8" s="42"/>
      <c r="L8" s="42"/>
      <c r="M8" s="43"/>
    </row>
    <row r="9" spans="1:18" s="55" customFormat="1" ht="27" customHeight="1" x14ac:dyDescent="0.35">
      <c r="A9" s="45"/>
      <c r="B9" s="89" t="s">
        <v>2</v>
      </c>
      <c r="C9" s="90" t="s">
        <v>20</v>
      </c>
      <c r="D9" s="90" t="s">
        <v>21</v>
      </c>
      <c r="E9" s="91" t="s">
        <v>22</v>
      </c>
      <c r="F9" s="49"/>
      <c r="G9" s="50"/>
      <c r="H9" s="61"/>
      <c r="I9" s="92" t="s">
        <v>2</v>
      </c>
      <c r="J9" s="93" t="s">
        <v>20</v>
      </c>
      <c r="K9" s="93" t="s">
        <v>21</v>
      </c>
      <c r="L9" s="94" t="s">
        <v>22</v>
      </c>
      <c r="M9" s="49"/>
    </row>
    <row r="10" spans="1:18" s="59" customFormat="1" ht="22.95" customHeight="1" x14ac:dyDescent="0.25">
      <c r="A10" s="45"/>
      <c r="B10" s="56" t="s">
        <v>17</v>
      </c>
      <c r="C10" s="57"/>
      <c r="D10" s="57"/>
      <c r="E10" s="58">
        <f>Viajes[[#This Row],[Presupuesto]]-Viajes[[#This Row],[Real]]</f>
        <v>0</v>
      </c>
      <c r="F10" s="58"/>
      <c r="G10" s="58"/>
      <c r="H10" s="51"/>
      <c r="I10" s="56" t="s">
        <v>40</v>
      </c>
      <c r="J10" s="57"/>
      <c r="K10" s="57"/>
      <c r="L10" s="58">
        <f>Varios[[#This Row],[Presupuesto]]-Varios[[#This Row],[Real]]</f>
        <v>0</v>
      </c>
      <c r="M10" s="58"/>
    </row>
    <row r="11" spans="1:18" s="59" customFormat="1" ht="22.95" customHeight="1" x14ac:dyDescent="0.25">
      <c r="A11" s="45"/>
      <c r="B11" s="56" t="s">
        <v>18</v>
      </c>
      <c r="C11" s="57"/>
      <c r="D11" s="57"/>
      <c r="E11" s="58">
        <f>Viajes[[#This Row],[Presupuesto]]-Viajes[[#This Row],[Real]]</f>
        <v>0</v>
      </c>
      <c r="F11" s="58"/>
      <c r="G11" s="58"/>
      <c r="H11" s="51"/>
      <c r="I11" s="56" t="s">
        <v>36</v>
      </c>
      <c r="J11" s="57"/>
      <c r="K11" s="57"/>
      <c r="L11" s="58">
        <f>Varios[[#This Row],[Presupuesto]]-Varios[[#This Row],[Real]]</f>
        <v>0</v>
      </c>
      <c r="M11" s="58"/>
    </row>
    <row r="12" spans="1:18" s="59" customFormat="1" ht="22.95" customHeight="1" x14ac:dyDescent="0.25">
      <c r="A12" s="45"/>
      <c r="B12" s="56" t="s">
        <v>19</v>
      </c>
      <c r="C12" s="57"/>
      <c r="D12" s="57"/>
      <c r="E12" s="58">
        <f>Viajes[[#This Row],[Presupuesto]]-Viajes[[#This Row],[Real]]</f>
        <v>0</v>
      </c>
      <c r="F12" s="58"/>
      <c r="G12" s="58"/>
      <c r="H12" s="51"/>
      <c r="I12" s="56" t="s">
        <v>8</v>
      </c>
      <c r="J12" s="57"/>
      <c r="K12" s="57"/>
      <c r="L12" s="58">
        <f>Varios[[#This Row],[Presupuesto]]-Varios[[#This Row],[Real]]</f>
        <v>0</v>
      </c>
      <c r="M12" s="58"/>
    </row>
    <row r="13" spans="1:18" s="59" customFormat="1" ht="22.95" customHeight="1" x14ac:dyDescent="0.25">
      <c r="A13" s="45"/>
      <c r="B13" s="56" t="s">
        <v>8</v>
      </c>
      <c r="C13" s="57"/>
      <c r="D13" s="57"/>
      <c r="E13" s="58">
        <f>Viajes[[#This Row],[Presupuesto]]-Viajes[[#This Row],[Real]]</f>
        <v>0</v>
      </c>
      <c r="F13" s="58"/>
      <c r="G13" s="58"/>
      <c r="H13" s="51"/>
      <c r="I13" s="60"/>
      <c r="J13" s="61"/>
      <c r="K13" s="61"/>
      <c r="L13" s="62"/>
    </row>
    <row r="14" spans="1:18" s="59" customFormat="1" ht="24" customHeight="1" x14ac:dyDescent="0.35">
      <c r="A14" s="45"/>
      <c r="B14" s="63" t="s">
        <v>9</v>
      </c>
      <c r="C14" s="64">
        <f>SUBTOTAL(109,Viajes[Presupuesto])</f>
        <v>0</v>
      </c>
      <c r="D14" s="64">
        <f>SUBTOTAL(109,Viajes[Real])</f>
        <v>0</v>
      </c>
      <c r="E14" s="65">
        <f>SUBTOTAL(109,Viajes[Diferencia])</f>
        <v>0</v>
      </c>
      <c r="F14" s="66"/>
      <c r="G14" s="58"/>
      <c r="H14" s="51"/>
      <c r="I14" s="63" t="s">
        <v>9</v>
      </c>
      <c r="J14" s="64">
        <f>SUBTOTAL(109,Varios[Presupuesto])</f>
        <v>0</v>
      </c>
      <c r="K14" s="64">
        <f>SUBTOTAL(109,Varios[Real])</f>
        <v>0</v>
      </c>
      <c r="L14" s="65">
        <f>SUBTOTAL(109,Varios[Diferencia])</f>
        <v>0</v>
      </c>
      <c r="M14" s="66"/>
    </row>
    <row r="15" spans="1:18" s="55" customFormat="1" ht="18" x14ac:dyDescent="0.35">
      <c r="A15" s="45"/>
      <c r="B15" s="95"/>
      <c r="C15" s="95"/>
      <c r="D15" s="95"/>
      <c r="E15" s="95"/>
      <c r="F15" s="95"/>
      <c r="H15" s="61"/>
    </row>
    <row r="16" spans="1:18" s="44" customFormat="1" ht="80.25" customHeight="1" x14ac:dyDescent="0.35">
      <c r="A16" s="36"/>
      <c r="B16" s="37" t="s">
        <v>1</v>
      </c>
      <c r="C16" s="38"/>
      <c r="D16" s="38"/>
      <c r="E16" s="38"/>
      <c r="F16" s="39"/>
      <c r="G16" s="39"/>
      <c r="H16" s="40"/>
      <c r="I16" s="41" t="s">
        <v>25</v>
      </c>
      <c r="J16" s="42"/>
      <c r="K16" s="42"/>
      <c r="L16" s="42"/>
      <c r="M16" s="43"/>
    </row>
    <row r="17" spans="1:13" s="55" customFormat="1" ht="28.95" customHeight="1" x14ac:dyDescent="0.35">
      <c r="A17" s="45"/>
      <c r="B17" s="46" t="s">
        <v>2</v>
      </c>
      <c r="C17" s="47" t="s">
        <v>20</v>
      </c>
      <c r="D17" s="47" t="s">
        <v>21</v>
      </c>
      <c r="E17" s="48" t="s">
        <v>22</v>
      </c>
      <c r="F17" s="49"/>
      <c r="G17" s="50"/>
      <c r="H17" s="51"/>
      <c r="I17" s="52" t="s">
        <v>2</v>
      </c>
      <c r="J17" s="53" t="s">
        <v>20</v>
      </c>
      <c r="K17" s="53" t="s">
        <v>21</v>
      </c>
      <c r="L17" s="54" t="s">
        <v>22</v>
      </c>
      <c r="M17" s="49"/>
    </row>
    <row r="18" spans="1:13" s="59" customFormat="1" ht="22.95" customHeight="1" x14ac:dyDescent="0.25">
      <c r="A18" s="45"/>
      <c r="B18" s="56" t="s">
        <v>3</v>
      </c>
      <c r="C18" s="57">
        <v>500</v>
      </c>
      <c r="D18" s="57">
        <v>495</v>
      </c>
      <c r="E18" s="58">
        <f>Regalos[[#This Row],[Presupuesto]]-Regalos[[#This Row],[Real]]</f>
        <v>5</v>
      </c>
      <c r="F18" s="58"/>
      <c r="G18" s="58"/>
      <c r="H18" s="51"/>
      <c r="I18" s="56" t="s">
        <v>26</v>
      </c>
      <c r="J18" s="57"/>
      <c r="K18" s="57"/>
      <c r="L18" s="58">
        <f>Comidas[[#This Row],[Presupuesto]]-Comidas[[#This Row],[Real]]</f>
        <v>0</v>
      </c>
      <c r="M18" s="58"/>
    </row>
    <row r="19" spans="1:13" s="59" customFormat="1" ht="22.95" customHeight="1" x14ac:dyDescent="0.25">
      <c r="A19" s="45"/>
      <c r="B19" s="56" t="s">
        <v>4</v>
      </c>
      <c r="C19" s="57">
        <v>250</v>
      </c>
      <c r="D19" s="57">
        <v>325</v>
      </c>
      <c r="E19" s="58">
        <f>Regalos[[#This Row],[Presupuesto]]-Regalos[[#This Row],[Real]]</f>
        <v>-75</v>
      </c>
      <c r="F19" s="58"/>
      <c r="G19" s="58"/>
      <c r="H19" s="51"/>
      <c r="I19" s="56" t="s">
        <v>27</v>
      </c>
      <c r="J19" s="57"/>
      <c r="K19" s="57"/>
      <c r="L19" s="58">
        <f>Comidas[[#This Row],[Presupuesto]]-Comidas[[#This Row],[Real]]</f>
        <v>0</v>
      </c>
      <c r="M19" s="58"/>
    </row>
    <row r="20" spans="1:13" s="59" customFormat="1" ht="22.95" customHeight="1" x14ac:dyDescent="0.25">
      <c r="A20" s="45"/>
      <c r="B20" s="56" t="s">
        <v>5</v>
      </c>
      <c r="C20" s="57"/>
      <c r="D20" s="57"/>
      <c r="E20" s="58">
        <f>Regalos[[#This Row],[Presupuesto]]-Regalos[[#This Row],[Real]]</f>
        <v>0</v>
      </c>
      <c r="F20" s="58"/>
      <c r="G20" s="58"/>
      <c r="H20" s="51"/>
      <c r="I20" s="56" t="s">
        <v>28</v>
      </c>
      <c r="J20" s="57"/>
      <c r="K20" s="57"/>
      <c r="L20" s="58">
        <f>Comidas[[#This Row],[Presupuesto]]-Comidas[[#This Row],[Real]]</f>
        <v>0</v>
      </c>
      <c r="M20" s="58"/>
    </row>
    <row r="21" spans="1:13" s="59" customFormat="1" ht="22.95" customHeight="1" x14ac:dyDescent="0.25">
      <c r="A21" s="45"/>
      <c r="B21" s="56" t="s">
        <v>6</v>
      </c>
      <c r="C21" s="57"/>
      <c r="D21" s="57"/>
      <c r="E21" s="58">
        <f>Regalos[[#This Row],[Presupuesto]]-Regalos[[#This Row],[Real]]</f>
        <v>0</v>
      </c>
      <c r="F21" s="58"/>
      <c r="G21" s="58"/>
      <c r="H21" s="51"/>
      <c r="I21" s="56" t="s">
        <v>8</v>
      </c>
      <c r="J21" s="57"/>
      <c r="K21" s="57"/>
      <c r="L21" s="58">
        <f>Comidas[[#This Row],[Presupuesto]]-Comidas[[#This Row],[Real]]</f>
        <v>0</v>
      </c>
      <c r="M21" s="58"/>
    </row>
    <row r="22" spans="1:13" s="59" customFormat="1" ht="22.95" customHeight="1" x14ac:dyDescent="0.25">
      <c r="A22" s="45"/>
      <c r="B22" s="56" t="s">
        <v>7</v>
      </c>
      <c r="C22" s="57"/>
      <c r="D22" s="57"/>
      <c r="E22" s="58">
        <f>Regalos[[#This Row],[Presupuesto]]-Regalos[[#This Row],[Real]]</f>
        <v>0</v>
      </c>
      <c r="F22" s="58"/>
      <c r="G22" s="58"/>
      <c r="H22" s="51"/>
      <c r="I22" s="56"/>
      <c r="J22" s="57"/>
      <c r="K22" s="57"/>
      <c r="L22" s="58">
        <f>Comidas[[#This Row],[Presupuesto]]-Comidas[[#This Row],[Real]]</f>
        <v>0</v>
      </c>
      <c r="M22" s="58"/>
    </row>
    <row r="23" spans="1:13" s="59" customFormat="1" ht="22.95" customHeight="1" x14ac:dyDescent="0.25">
      <c r="A23" s="45"/>
      <c r="B23" s="56" t="s">
        <v>8</v>
      </c>
      <c r="C23" s="57"/>
      <c r="D23" s="57"/>
      <c r="E23" s="58">
        <f>Regalos[[#This Row],[Presupuesto]]-Regalos[[#This Row],[Real]]</f>
        <v>0</v>
      </c>
      <c r="F23" s="58"/>
      <c r="G23" s="58"/>
      <c r="H23" s="51"/>
      <c r="I23" s="60"/>
      <c r="J23" s="61"/>
      <c r="K23" s="61"/>
      <c r="L23" s="62"/>
    </row>
    <row r="24" spans="1:13" s="59" customFormat="1" ht="22.95" customHeight="1" x14ac:dyDescent="0.35">
      <c r="A24" s="45"/>
      <c r="B24" s="63" t="s">
        <v>9</v>
      </c>
      <c r="C24" s="64">
        <f>SUBTOTAL(109,Regalos[Presupuesto])</f>
        <v>750</v>
      </c>
      <c r="D24" s="64">
        <f>SUBTOTAL(109,Regalos[Real])</f>
        <v>820</v>
      </c>
      <c r="E24" s="65">
        <f>SUBTOTAL(109,Regalos[Diferencia])</f>
        <v>-70</v>
      </c>
      <c r="F24" s="66"/>
      <c r="G24" s="58"/>
      <c r="H24" s="51"/>
      <c r="I24" s="63" t="s">
        <v>9</v>
      </c>
      <c r="J24" s="64">
        <f>SUBTOTAL(109,Comidas[Presupuesto])</f>
        <v>0</v>
      </c>
      <c r="K24" s="64">
        <f>SUBTOTAL(109,Comidas[Real])</f>
        <v>0</v>
      </c>
      <c r="L24" s="65">
        <f>SUBTOTAL(109,Comidas[Diferencia])</f>
        <v>0</v>
      </c>
      <c r="M24" s="66"/>
    </row>
    <row r="25" spans="1:13" s="59" customFormat="1" ht="22.95" hidden="1" customHeight="1" x14ac:dyDescent="0.35">
      <c r="A25" s="45"/>
      <c r="B25" s="67"/>
      <c r="C25" s="68"/>
      <c r="D25" s="68"/>
      <c r="E25" s="66"/>
      <c r="F25" s="66"/>
      <c r="G25" s="58"/>
      <c r="H25" s="51"/>
      <c r="I25" s="67"/>
      <c r="J25" s="68"/>
      <c r="K25" s="68"/>
      <c r="L25" s="66"/>
      <c r="M25" s="66"/>
    </row>
    <row r="26" spans="1:13" s="59" customFormat="1" ht="22.95" customHeight="1" x14ac:dyDescent="0.35">
      <c r="A26" s="45"/>
      <c r="B26" s="67"/>
      <c r="C26" s="68"/>
      <c r="D26" s="68"/>
      <c r="E26" s="66"/>
      <c r="F26" s="66"/>
      <c r="G26" s="58"/>
      <c r="H26" s="51"/>
      <c r="I26" s="67"/>
      <c r="J26" s="68"/>
      <c r="K26" s="68"/>
      <c r="L26" s="66"/>
      <c r="M26" s="66"/>
    </row>
    <row r="27" spans="1:13" s="44" customFormat="1" ht="66" customHeight="1" x14ac:dyDescent="0.35">
      <c r="A27" s="36"/>
      <c r="B27" s="69" t="s">
        <v>10</v>
      </c>
      <c r="C27" s="69"/>
      <c r="D27" s="69"/>
      <c r="E27" s="69"/>
      <c r="F27" s="43"/>
      <c r="G27" s="70"/>
      <c r="H27" s="71"/>
      <c r="I27" s="72" t="s">
        <v>29</v>
      </c>
      <c r="J27" s="72"/>
      <c r="K27" s="72"/>
      <c r="L27" s="72"/>
      <c r="M27" s="43"/>
    </row>
    <row r="28" spans="1:13" s="55" customFormat="1" ht="27" customHeight="1" x14ac:dyDescent="0.35">
      <c r="A28" s="73"/>
      <c r="B28" s="74" t="s">
        <v>2</v>
      </c>
      <c r="C28" s="75" t="s">
        <v>20</v>
      </c>
      <c r="D28" s="75" t="s">
        <v>21</v>
      </c>
      <c r="E28" s="76" t="s">
        <v>22</v>
      </c>
      <c r="F28" s="49"/>
      <c r="G28" s="50"/>
      <c r="H28" s="77"/>
      <c r="I28" s="78" t="s">
        <v>2</v>
      </c>
      <c r="J28" s="79" t="s">
        <v>20</v>
      </c>
      <c r="K28" s="79" t="s">
        <v>21</v>
      </c>
      <c r="L28" s="80" t="s">
        <v>22</v>
      </c>
      <c r="M28" s="49"/>
    </row>
    <row r="29" spans="1:13" s="59" customFormat="1" ht="22.95" customHeight="1" x14ac:dyDescent="0.25">
      <c r="A29" s="45"/>
      <c r="B29" s="56" t="s">
        <v>11</v>
      </c>
      <c r="C29" s="57"/>
      <c r="D29" s="57"/>
      <c r="E29" s="58">
        <f>Empaquetado[[#This Row],[Presupuesto]]-Empaquetado[[#This Row],[Real]]</f>
        <v>0</v>
      </c>
      <c r="F29" s="81"/>
      <c r="G29" s="58"/>
      <c r="H29" s="51"/>
      <c r="I29" s="56" t="s">
        <v>30</v>
      </c>
      <c r="J29" s="57"/>
      <c r="K29" s="57"/>
      <c r="L29" s="58">
        <f>Entretenimiento[[#This Row],[Presupuesto]]-Entretenimiento[[#This Row],[Real]]</f>
        <v>0</v>
      </c>
      <c r="M29" s="58"/>
    </row>
    <row r="30" spans="1:13" s="59" customFormat="1" ht="22.95" customHeight="1" x14ac:dyDescent="0.25">
      <c r="A30" s="45"/>
      <c r="B30" s="56" t="s">
        <v>12</v>
      </c>
      <c r="C30" s="57"/>
      <c r="D30" s="57"/>
      <c r="E30" s="58">
        <f>Empaquetado[[#This Row],[Presupuesto]]-Empaquetado[[#This Row],[Real]]</f>
        <v>0</v>
      </c>
      <c r="F30" s="81"/>
      <c r="G30" s="58"/>
      <c r="H30" s="51"/>
      <c r="I30" s="56" t="s">
        <v>28</v>
      </c>
      <c r="J30" s="57"/>
      <c r="K30" s="57"/>
      <c r="L30" s="58">
        <f>Entretenimiento[[#This Row],[Presupuesto]]-Entretenimiento[[#This Row],[Real]]</f>
        <v>0</v>
      </c>
      <c r="M30" s="58"/>
    </row>
    <row r="31" spans="1:13" s="59" customFormat="1" ht="22.95" customHeight="1" x14ac:dyDescent="0.25">
      <c r="A31" s="45"/>
      <c r="B31" s="56" t="s">
        <v>13</v>
      </c>
      <c r="C31" s="57"/>
      <c r="D31" s="57"/>
      <c r="E31" s="58">
        <f>Empaquetado[[#This Row],[Presupuesto]]-Empaquetado[[#This Row],[Real]]</f>
        <v>0</v>
      </c>
      <c r="F31" s="81"/>
      <c r="G31" s="58"/>
      <c r="H31" s="51"/>
      <c r="I31" s="56" t="s">
        <v>31</v>
      </c>
      <c r="J31" s="57"/>
      <c r="K31" s="57"/>
      <c r="L31" s="58">
        <f>Entretenimiento[[#This Row],[Presupuesto]]-Entretenimiento[[#This Row],[Real]]</f>
        <v>0</v>
      </c>
      <c r="M31" s="58"/>
    </row>
    <row r="32" spans="1:13" s="59" customFormat="1" ht="22.95" customHeight="1" x14ac:dyDescent="0.25">
      <c r="A32" s="45"/>
      <c r="B32" s="56" t="s">
        <v>14</v>
      </c>
      <c r="C32" s="57"/>
      <c r="D32" s="57"/>
      <c r="E32" s="58">
        <f>Empaquetado[[#This Row],[Presupuesto]]-Empaquetado[[#This Row],[Real]]</f>
        <v>0</v>
      </c>
      <c r="F32" s="81"/>
      <c r="G32" s="58"/>
      <c r="H32" s="51"/>
      <c r="I32" s="56" t="s">
        <v>32</v>
      </c>
      <c r="J32" s="57"/>
      <c r="K32" s="57"/>
      <c r="L32" s="58">
        <f>Entretenimiento[[#This Row],[Presupuesto]]-Entretenimiento[[#This Row],[Real]]</f>
        <v>0</v>
      </c>
      <c r="M32" s="58"/>
    </row>
    <row r="33" spans="1:13" s="59" customFormat="1" ht="22.95" customHeight="1" x14ac:dyDescent="0.25">
      <c r="A33" s="45"/>
      <c r="B33" s="56" t="s">
        <v>15</v>
      </c>
      <c r="C33" s="57"/>
      <c r="D33" s="57"/>
      <c r="E33" s="58">
        <f>Empaquetado[[#This Row],[Presupuesto]]-Empaquetado[[#This Row],[Real]]</f>
        <v>0</v>
      </c>
      <c r="F33" s="81"/>
      <c r="G33" s="58"/>
      <c r="H33" s="51"/>
      <c r="I33" s="56" t="s">
        <v>33</v>
      </c>
      <c r="J33" s="57"/>
      <c r="K33" s="57"/>
      <c r="L33" s="58">
        <f>Entretenimiento[[#This Row],[Presupuesto]]-Entretenimiento[[#This Row],[Real]]</f>
        <v>0</v>
      </c>
      <c r="M33" s="58"/>
    </row>
    <row r="34" spans="1:13" s="59" customFormat="1" ht="22.95" customHeight="1" x14ac:dyDescent="0.25">
      <c r="A34" s="45"/>
      <c r="B34" s="56" t="s">
        <v>8</v>
      </c>
      <c r="C34" s="57"/>
      <c r="D34" s="57"/>
      <c r="E34" s="58">
        <f>Empaquetado[[#This Row],[Presupuesto]]-Empaquetado[[#This Row],[Real]]</f>
        <v>0</v>
      </c>
      <c r="F34" s="81"/>
      <c r="G34" s="58"/>
      <c r="H34" s="51"/>
      <c r="I34" s="56" t="s">
        <v>34</v>
      </c>
      <c r="J34" s="57"/>
      <c r="K34" s="57"/>
      <c r="L34" s="58">
        <f>Entretenimiento[[#This Row],[Presupuesto]]-Entretenimiento[[#This Row],[Real]]</f>
        <v>0</v>
      </c>
      <c r="M34" s="58"/>
    </row>
    <row r="35" spans="1:13" s="59" customFormat="1" ht="22.95" customHeight="1" x14ac:dyDescent="0.25">
      <c r="A35" s="45"/>
      <c r="B35" s="60"/>
      <c r="C35" s="61"/>
      <c r="D35" s="61"/>
      <c r="E35" s="62"/>
      <c r="G35" s="58"/>
      <c r="H35" s="51"/>
      <c r="I35" s="56" t="s">
        <v>8</v>
      </c>
      <c r="J35" s="57"/>
      <c r="K35" s="57"/>
      <c r="L35" s="58">
        <f>Entretenimiento[[#This Row],[Presupuesto]]-Entretenimiento[[#This Row],[Real]]</f>
        <v>0</v>
      </c>
      <c r="M35" s="58"/>
    </row>
    <row r="36" spans="1:13" s="55" customFormat="1" ht="22.95" customHeight="1" x14ac:dyDescent="0.35">
      <c r="A36" s="45"/>
      <c r="B36" s="63" t="s">
        <v>9</v>
      </c>
      <c r="C36" s="64">
        <f>SUBTOTAL(109,Empaquetado[Presupuesto])</f>
        <v>0</v>
      </c>
      <c r="D36" s="64">
        <f>SUBTOTAL(109,Empaquetado[Real])</f>
        <v>0</v>
      </c>
      <c r="E36" s="65">
        <f>SUBTOTAL(109,Empaquetado[Diferencia])</f>
        <v>0</v>
      </c>
      <c r="F36" s="66"/>
      <c r="G36" s="61"/>
      <c r="H36" s="61"/>
      <c r="I36" s="82" t="s">
        <v>9</v>
      </c>
      <c r="J36" s="83">
        <f>SUBTOTAL(109,Entretenimiento[Presupuesto])</f>
        <v>0</v>
      </c>
      <c r="K36" s="83">
        <f>SUBTOTAL(109,Entretenimiento[Real])</f>
        <v>0</v>
      </c>
      <c r="L36" s="84">
        <f>SUBTOTAL(109,Entretenimiento[Diferencia])</f>
        <v>0</v>
      </c>
      <c r="M36" s="85"/>
    </row>
    <row r="37" spans="1:13" s="55" customFormat="1" ht="22.95" hidden="1" customHeight="1" x14ac:dyDescent="0.35">
      <c r="A37" s="45"/>
      <c r="B37" s="67"/>
      <c r="C37" s="68"/>
      <c r="D37" s="68"/>
      <c r="E37" s="66"/>
      <c r="F37" s="66"/>
      <c r="G37" s="61"/>
      <c r="H37" s="61"/>
      <c r="I37" s="86"/>
      <c r="J37" s="85"/>
      <c r="K37" s="85"/>
      <c r="L37" s="85"/>
      <c r="M37" s="85"/>
    </row>
    <row r="38" spans="1:13" s="55" customFormat="1" ht="22.95" customHeight="1" x14ac:dyDescent="0.35">
      <c r="A38" s="45"/>
      <c r="B38" s="67"/>
      <c r="C38" s="68"/>
      <c r="D38" s="68"/>
      <c r="E38" s="66"/>
      <c r="F38" s="66"/>
      <c r="G38" s="61"/>
      <c r="H38" s="61"/>
      <c r="I38" s="86"/>
      <c r="J38" s="85"/>
      <c r="K38" s="85"/>
      <c r="L38" s="85"/>
      <c r="M38" s="85"/>
    </row>
    <row r="39" spans="1:13" s="55" customFormat="1" ht="18" x14ac:dyDescent="0.35">
      <c r="A39" s="45"/>
      <c r="H39" s="61"/>
    </row>
    <row r="40" spans="1:13" s="55" customFormat="1" ht="18" x14ac:dyDescent="0.35">
      <c r="A40" s="45"/>
      <c r="H40" s="61"/>
    </row>
    <row r="41" spans="1:13" s="55" customFormat="1" ht="18" x14ac:dyDescent="0.35">
      <c r="A41" s="96"/>
      <c r="H41" s="97"/>
    </row>
    <row r="42" spans="1:13" s="55" customFormat="1" ht="18" x14ac:dyDescent="0.35">
      <c r="A42" s="96"/>
      <c r="H42" s="97"/>
    </row>
    <row r="43" spans="1:13" s="55" customFormat="1" ht="18" x14ac:dyDescent="0.35">
      <c r="A43" s="96"/>
    </row>
    <row r="44" spans="1:13" s="55" customFormat="1" ht="18" x14ac:dyDescent="0.35">
      <c r="A44" s="96"/>
    </row>
    <row r="45" spans="1:13" s="55" customFormat="1" ht="18" x14ac:dyDescent="0.35">
      <c r="A45" s="96"/>
    </row>
    <row r="46" spans="1:13" s="55" customFormat="1" ht="18" x14ac:dyDescent="0.35">
      <c r="A46" s="96"/>
    </row>
    <row r="47" spans="1:13" s="55" customFormat="1" ht="18" x14ac:dyDescent="0.35">
      <c r="A47" s="96"/>
    </row>
    <row r="48" spans="1:13" s="55" customFormat="1" ht="18" x14ac:dyDescent="0.35">
      <c r="A48" s="96"/>
    </row>
    <row r="49" spans="1:1" s="55" customFormat="1" ht="18" x14ac:dyDescent="0.35">
      <c r="A49" s="96"/>
    </row>
    <row r="50" spans="1:1" s="55" customFormat="1" ht="18" x14ac:dyDescent="0.35">
      <c r="A50" s="96"/>
    </row>
    <row r="51" spans="1:1" s="55" customFormat="1" ht="18" x14ac:dyDescent="0.35">
      <c r="A51" s="96"/>
    </row>
    <row r="52" spans="1:1" s="55" customFormat="1" ht="18" x14ac:dyDescent="0.35">
      <c r="A52" s="96"/>
    </row>
    <row r="53" spans="1:1" s="55" customFormat="1" ht="18" x14ac:dyDescent="0.35">
      <c r="A53" s="96"/>
    </row>
    <row r="54" spans="1:1" s="55" customFormat="1" ht="18" x14ac:dyDescent="0.35">
      <c r="A54" s="96"/>
    </row>
    <row r="55" spans="1:1" s="55" customFormat="1" ht="18" x14ac:dyDescent="0.35">
      <c r="A55" s="96"/>
    </row>
    <row r="56" spans="1:1" s="55" customFormat="1" ht="18" x14ac:dyDescent="0.35">
      <c r="A56" s="96"/>
    </row>
    <row r="57" spans="1:1" s="55" customFormat="1" ht="18" x14ac:dyDescent="0.35">
      <c r="A57" s="96"/>
    </row>
    <row r="58" spans="1:1" s="55" customFormat="1" ht="18" x14ac:dyDescent="0.35">
      <c r="A58" s="96"/>
    </row>
    <row r="59" spans="1:1" s="7" customFormat="1" x14ac:dyDescent="0.3">
      <c r="A59" s="98"/>
    </row>
  </sheetData>
  <mergeCells count="8">
    <mergeCell ref="I3:J3"/>
    <mergeCell ref="B1:F6"/>
    <mergeCell ref="I8:L8"/>
    <mergeCell ref="I27:L27"/>
    <mergeCell ref="B8:E8"/>
    <mergeCell ref="B16:E16"/>
    <mergeCell ref="I16:L16"/>
    <mergeCell ref="B27:E27"/>
  </mergeCells>
  <phoneticPr fontId="2" type="noConversion"/>
  <conditionalFormatting sqref="L6:M6">
    <cfRule type="cellIs" dxfId="0" priority="49" operator="greaterThan">
      <formula>SUM(L3-L4)</formula>
    </cfRule>
  </conditionalFormatting>
  <conditionalFormatting sqref="L18:M18">
    <cfRule type="iconSet" priority="20">
      <iconSet iconSet="3Symbols2">
        <cfvo type="percent" val="0"/>
        <cfvo type="percent" val="33"/>
        <cfvo type="percent" val="67"/>
      </iconSet>
    </cfRule>
    <cfRule type="iconSet" priority="33">
      <iconSet iconSet="3Symbols2">
        <cfvo type="percent" val="0"/>
        <cfvo type="num" val="-20"/>
        <cfvo type="num" val="0"/>
      </iconSet>
    </cfRule>
  </conditionalFormatting>
  <conditionalFormatting sqref="L24:M26 L19:M22">
    <cfRule type="iconSet" priority="52">
      <iconSet iconSet="3Symbols2">
        <cfvo type="percent" val="0"/>
        <cfvo type="num" val="-20"/>
        <cfvo type="num" val="0"/>
      </iconSet>
    </cfRule>
    <cfRule type="iconSet" priority="55">
      <iconSet iconSet="3Symbols2">
        <cfvo type="percent" val="0"/>
        <cfvo type="percent" val="33"/>
        <cfvo type="percent" val="67"/>
      </iconSet>
    </cfRule>
  </conditionalFormatting>
  <conditionalFormatting sqref="L36:M38 E18:G18">
    <cfRule type="iconSet" priority="34">
      <iconSet iconSet="3Symbols2">
        <cfvo type="percent" val="0"/>
        <cfvo type="num" val="-20"/>
        <cfvo type="num" val="0"/>
      </iconSet>
    </cfRule>
  </conditionalFormatting>
  <conditionalFormatting sqref="L36:M38">
    <cfRule type="iconSet" priority="39">
      <iconSet iconSet="3Symbols2">
        <cfvo type="percent" val="0"/>
        <cfvo type="percent" val="33"/>
        <cfvo type="percent" val="67"/>
      </iconSet>
    </cfRule>
  </conditionalFormatting>
  <conditionalFormatting sqref="L10:M12 L14:M14 L29:M35">
    <cfRule type="iconSet" priority="46">
      <iconSet iconSet="3Symbols2">
        <cfvo type="percent" val="0"/>
        <cfvo type="num" val="-20"/>
        <cfvo type="num" val="0"/>
      </iconSet>
    </cfRule>
    <cfRule type="iconSet" priority="48">
      <iconSet iconSet="3Symbols2">
        <cfvo type="percent" val="0"/>
        <cfvo type="percent" val="33"/>
        <cfvo type="percent" val="67"/>
      </iconSet>
    </cfRule>
  </conditionalFormatting>
  <conditionalFormatting sqref="E18:G18">
    <cfRule type="iconSet" priority="56">
      <iconSet iconSet="3Symbols2">
        <cfvo type="percent" val="0"/>
        <cfvo type="percent" val="33"/>
        <cfvo type="percent" val="67"/>
      </iconSet>
    </cfRule>
  </conditionalFormatting>
  <conditionalFormatting sqref="E19:G23">
    <cfRule type="iconSet" priority="58">
      <iconSet iconSet="3Symbols2">
        <cfvo type="percent" val="0"/>
        <cfvo type="percent" val="33"/>
        <cfvo type="percent" val="67"/>
      </iconSet>
    </cfRule>
    <cfRule type="iconSet" priority="59">
      <iconSet iconSet="3Signs">
        <cfvo type="percent" val="0"/>
        <cfvo type="num" val="-20"/>
        <cfvo type="num" val="0"/>
      </iconSet>
    </cfRule>
  </conditionalFormatting>
  <conditionalFormatting sqref="E10:G14 E29:F34 G29:G35 E36:F38 E24:G26">
    <cfRule type="iconSet" priority="62">
      <iconSet iconSet="3Symbols2">
        <cfvo type="percent" val="0"/>
        <cfvo type="percent" val="33"/>
        <cfvo type="percent" val="67"/>
      </iconSet>
    </cfRule>
    <cfRule type="iconSet" priority="63">
      <iconSet iconSet="3Signs">
        <cfvo type="percent" val="0"/>
        <cfvo type="num" val="-20"/>
        <cfvo type="num" val="0"/>
      </iconSet>
    </cfRule>
  </conditionalFormatting>
  <dataValidations count="4">
    <dataValidation allowBlank="1" showInputMessage="1" showErrorMessage="1" prompt="El título de esta hoja de cálculo se encuentra en la celda de la derecha." sqref="A1" xr:uid="{910186F6-1F47-4F51-B33F-C6B8249951CD}"/>
    <dataValidation allowBlank="1" showInputMessage="1" showErrorMessage="1" prompt="El presupuesto para el día festivo se calcula automáticamente en la celda K3." sqref="A2" xr:uid="{4CFCCDDD-3B50-4285-8D82-CB925311D3FC}"/>
    <dataValidation allowBlank="1" showInputMessage="1" showErrorMessage="1" prompt="Los gastos reales se calculan automáticamente en la celda K4." sqref="A3" xr:uid="{CAE984E3-A438-484F-B271-3A6FCFB093E8}"/>
    <dataValidation allowBlank="1" showInputMessage="1" showErrorMessage="1" prompt="La diferencia se calcula de manera automática en la celda K5. La instrucción siguiente se encuentra en la celda A7." sqref="A4" xr:uid="{B84326C6-7E37-4004-BC3A-4D08FBF287AD}"/>
  </dataValidations>
  <pageMargins left="0.5" right="0.5" top="0.5" bottom="0.5" header="0.5" footer="0.5"/>
  <pageSetup paperSize="9" orientation="landscape" horizontalDpi="4294967292" r:id="rId1"/>
  <headerFooter alignWithMargins="0"/>
  <ignoredErrors>
    <ignoredError sqref="E20:E23 L18:L21 L29:L35 E29:E34" emptyCellReference="1"/>
  </ignoredErrors>
  <drawing r:id="rId2"/>
  <tableParts count="6">
    <tablePart r:id="rId3"/>
    <tablePart r:id="rId4"/>
    <tablePart r:id="rId5"/>
    <tablePart r:id="rId6"/>
    <tablePart r:id="rId7"/>
    <tablePart r:id="rId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4" ma:contentTypeDescription="Create a new document." ma:contentTypeScope="" ma:versionID="2d714a3296df14eba7a100bb665443ca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49549bf45bfbbfb6cffed527380e77e1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Not started</Status>
    <Background xmlns="71af3243-3dd4-4a8d-8c0d-dd76da1f02a5">false</Background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E3DF09E4-685A-4A55-862D-3B032A4145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af3243-3dd4-4a8d-8c0d-dd76da1f02a5"/>
    <ds:schemaRef ds:uri="16c05727-aa75-4e4a-9b5f-8a80a1165891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64526D6-384E-4998-BCB9-654B23075B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7FE26C-51C8-4B12-92AD-7E60DF78895B}">
  <ds:schemaRefs>
    <ds:schemaRef ds:uri="http://purl.org/dc/dcmitype/"/>
    <ds:schemaRef ds:uri="http://purl.org/dc/elements/1.1/"/>
    <ds:schemaRef ds:uri="http://schemas.microsoft.com/office/2006/documentManagement/types"/>
    <ds:schemaRef ds:uri="16c05727-aa75-4e4a-9b5f-8a80a1165891"/>
    <ds:schemaRef ds:uri="http://schemas.microsoft.com/office/2006/metadata/properties"/>
    <ds:schemaRef ds:uri="http://schemas.microsoft.com/office/infopath/2007/PartnerControls"/>
    <ds:schemaRef ds:uri="71af3243-3dd4-4a8d-8c0d-dd76da1f02a5"/>
    <ds:schemaRef ds:uri="http://www.w3.org/XML/1998/namespace"/>
    <ds:schemaRef ds:uri="http://purl.org/dc/terms/"/>
    <ds:schemaRef ds:uri="http://schemas.openxmlformats.org/package/2006/metadata/core-properties"/>
    <ds:schemaRef ds:uri="230e9df3-be65-4c73-a93b-d1236ebd677e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TM16410204</Template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INSTRUCCIONES</vt:lpstr>
      <vt:lpstr>Itinerario</vt:lpstr>
      <vt:lpstr>Presupuesto Viaje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2022-02-14T06:52:55Z</dcterms:created>
  <dcterms:modified xsi:type="dcterms:W3CDTF">2024-06-10T19:11:59Z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