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codeName="ThisWorkbook"/>
  <xr:revisionPtr revIDLastSave="1" documentId="8_{77EA9F0F-6B13-42A1-8CCA-1DF16BFF051D}" xr6:coauthVersionLast="47" xr6:coauthVersionMax="47" xr10:uidLastSave="{29A7B70F-E220-4883-A545-FE083F0E3F29}"/>
  <bookViews>
    <workbookView xWindow="-108" yWindow="-108" windowWidth="23256" windowHeight="12456" xr2:uid="{00000000-000D-0000-FFFF-FFFF00000000}"/>
  </bookViews>
  <sheets>
    <sheet name="Flujo de efectivo" sheetId="1" r:id="rId1"/>
    <sheet name="Ingresos mensuales" sheetId="3" r:id="rId2"/>
    <sheet name="Gastos mensuales" sheetId="4" r:id="rId3"/>
    <sheet name="Datos del gráfico" sheetId="2" state="hidden" r:id="rId4"/>
  </sheets>
  <definedNames>
    <definedName name="Title2">Ingresos[[#Headers],[ Ingresos mensuales]]</definedName>
    <definedName name="Title3">Gastos[[#Headers],[ Gastos mensuales]]</definedName>
    <definedName name="Título1">FlujoDeEfectivo[[#Headers],[Presupuesto del hogar]]</definedName>
    <definedName name="TítuloDelPresupuesto">'Flujo de efectivo'!$B$3</definedName>
    <definedName name="_xlnm.Print_Titles" localSheetId="0">'Flujo de efectivo'!$8:$8</definedName>
    <definedName name="_xlnm.Print_Titles" localSheetId="2">'Gastos mensuales'!$5:$5</definedName>
    <definedName name="_xlnm.Print_Titles" localSheetId="1">'Ingresos mensuales'!$5:$5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E7" i="4"/>
  <c r="E8" i="4"/>
  <c r="E9" i="4"/>
  <c r="E10" i="4"/>
  <c r="E11" i="4"/>
  <c r="E12" i="4"/>
  <c r="E13" i="4"/>
  <c r="E14" i="4"/>
  <c r="E15" i="4"/>
  <c r="E26" i="4" s="1"/>
  <c r="E16" i="4"/>
  <c r="E17" i="4"/>
  <c r="E18" i="4"/>
  <c r="E19" i="4"/>
  <c r="E20" i="4"/>
  <c r="E21" i="4"/>
  <c r="E22" i="4"/>
  <c r="E23" i="4"/>
  <c r="E24" i="4"/>
  <c r="E25" i="4"/>
  <c r="E6" i="4"/>
  <c r="E8" i="3"/>
  <c r="E7" i="3"/>
  <c r="E6" i="3"/>
  <c r="C9" i="3"/>
  <c r="C9" i="1" s="1"/>
  <c r="D9" i="3"/>
  <c r="D9" i="1" s="1"/>
  <c r="D26" i="4"/>
  <c r="D6" i="2" s="1"/>
  <c r="C26" i="4"/>
  <c r="C6" i="2" s="1"/>
  <c r="E9" i="3"/>
  <c r="C5" i="2" l="1"/>
  <c r="D5" i="2"/>
  <c r="C11" i="1"/>
  <c r="C7" i="2" s="1"/>
  <c r="E9" i="1"/>
  <c r="D10" i="1"/>
  <c r="E10" i="1" s="1"/>
  <c r="D11" i="1"/>
  <c r="D7" i="2" s="1"/>
  <c r="E11" i="1"/>
</calcChain>
</file>

<file path=xl/sharedStrings.xml><?xml version="1.0" encoding="utf-8"?>
<sst xmlns="http://schemas.openxmlformats.org/spreadsheetml/2006/main" count="55" uniqueCount="44">
  <si>
    <t>PRESUPUESTO DEL HOGAR</t>
  </si>
  <si>
    <t>Análisis de flujo de efectivo</t>
  </si>
  <si>
    <t>Presupuesto del hogar</t>
  </si>
  <si>
    <t>Ingresos totales</t>
  </si>
  <si>
    <t>Gastos totales</t>
  </si>
  <si>
    <t>Efectivo total</t>
  </si>
  <si>
    <t>Cantidad prevista</t>
  </si>
  <si>
    <t>Reales</t>
  </si>
  <si>
    <t>Desviación</t>
  </si>
  <si>
    <t>INGRESOS MENSUALES</t>
  </si>
  <si>
    <t xml:space="preserve"> Ingresos mensuales</t>
  </si>
  <si>
    <t>Ingreso 1</t>
  </si>
  <si>
    <t>Ingreso 2</t>
  </si>
  <si>
    <t>Otros ingresos</t>
  </si>
  <si>
    <t xml:space="preserve"> </t>
  </si>
  <si>
    <t>GASTOS MENSUALES</t>
  </si>
  <si>
    <t xml:space="preserve"> Gastos mensuales</t>
  </si>
  <si>
    <t>Vivienda</t>
  </si>
  <si>
    <t>Comestibles</t>
  </si>
  <si>
    <t>Teléfono</t>
  </si>
  <si>
    <t>Luz/gas</t>
  </si>
  <si>
    <t>Agua/alcantarillado/basuras</t>
  </si>
  <si>
    <t>Televisión por cable</t>
  </si>
  <si>
    <t>Internet</t>
  </si>
  <si>
    <t>Reparaciones y mantenimiento</t>
  </si>
  <si>
    <t>Guardería</t>
  </si>
  <si>
    <t>Matrícula</t>
  </si>
  <si>
    <t>Mascotas</t>
  </si>
  <si>
    <t>Transporte</t>
  </si>
  <si>
    <t>Cuidado personal</t>
  </si>
  <si>
    <t>Seguro</t>
  </si>
  <si>
    <t>Tarjetas de crédito</t>
  </si>
  <si>
    <t>Préstamos</t>
  </si>
  <si>
    <t>Impuestos</t>
  </si>
  <si>
    <t>Regalos/Beneficencia</t>
  </si>
  <si>
    <t>Ahorro</t>
  </si>
  <si>
    <t>Otros</t>
  </si>
  <si>
    <t>Total</t>
  </si>
  <si>
    <t>Datos del gráfico</t>
  </si>
  <si>
    <t>Ingresos mensuales</t>
  </si>
  <si>
    <t>Gastos mensuales</t>
  </si>
  <si>
    <t>Flujo de efectivo</t>
  </si>
  <si>
    <t>Real</t>
  </si>
  <si>
    <t>Familia Torres |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</si>
</sst>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#,##0\ &quot;€&quot;;[Red]\-#,##0\ &quot;€&quot;"/>
    <numFmt numFmtId="165" formatCode="#,##0.00\ &quot;€&quot;;[Red]\-#,##0.00\ &quot;€&quot;"/>
    <numFmt numFmtId="166" formatCode="_-* #,##0\ &quot;€&quot;_-;\-* #,##0\ &quot;€&quot;_-;_-* &quot;-&quot;\ &quot;€&quot;_-;_-@_-"/>
    <numFmt numFmtId="167" formatCode="_-* #,##0.00\ &quot;€&quot;_-;\-* #,##0.00\ &quot;€&quot;_-;_-* &quot;-&quot;??\ &quot;€&quot;_-;_-@_-"/>
    <numFmt numFmtId="168" formatCode="_(* #,##0_);_(* \(#,##0\);_(* &quot;-&quot;_);_(@_)"/>
    <numFmt numFmtId="169" formatCode="_(* #,##0.00_);_(* \(#,##0.00\);_(* &quot;-&quot;??_);_(@_)"/>
    <numFmt numFmtId="170" formatCode="#,##0.00\ &quot;€&quot;;[Red]#,##0.00\ &quot;€&quot;"/>
    <numFmt numFmtId="171" formatCode="#,##0\ &quot;€&quot;"/>
  </numFmts>
  <fonts count="63" x14ac:knownFonts="1">
    <font>
      <sz val="11"/>
      <color theme="2" tint="-0.749961851863155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25"/>
      <color theme="5" tint="-0.499984740745262"/>
      <name val="Century Gothic"/>
      <family val="2"/>
      <scheme val="major"/>
    </font>
    <font>
      <b/>
      <sz val="25"/>
      <color theme="4" tint="-0.24994659260841701"/>
      <name val="Century Gothic"/>
      <family val="2"/>
      <scheme val="major"/>
    </font>
    <font>
      <b/>
      <sz val="31"/>
      <color theme="4" tint="-0.24994659260841701"/>
      <name val="Century Gothic"/>
      <family val="2"/>
      <scheme val="major"/>
    </font>
    <font>
      <i/>
      <sz val="11"/>
      <color theme="1" tint="0.34998626667073579"/>
      <name val="Trebuchet MS"/>
      <family val="2"/>
      <scheme val="minor"/>
    </font>
    <font>
      <b/>
      <sz val="20"/>
      <color theme="5" tint="-0.499984740745262"/>
      <name val="Century Gothic"/>
      <family val="2"/>
      <scheme val="major"/>
    </font>
    <font>
      <b/>
      <sz val="20"/>
      <color theme="1" tint="0.499984740745262"/>
      <name val="Century Gothic"/>
      <family val="2"/>
      <scheme val="major"/>
    </font>
    <font>
      <b/>
      <sz val="13"/>
      <color theme="2" tint="-0.749961851863155"/>
      <name val="Trebuchet MS"/>
      <family val="2"/>
      <scheme val="minor"/>
    </font>
    <font>
      <b/>
      <sz val="25"/>
      <color theme="6" tint="-0.499984740745262"/>
      <name val="Century Gothic"/>
      <family val="2"/>
      <scheme val="major"/>
    </font>
    <font>
      <b/>
      <sz val="13"/>
      <color theme="1" tint="0.14999847407452621"/>
      <name val="Trebuchet MS"/>
      <family val="2"/>
      <scheme val="minor"/>
    </font>
    <font>
      <b/>
      <sz val="16"/>
      <color theme="1" tint="0.14999847407452621"/>
      <name val="Trebuchet MS"/>
      <family val="2"/>
      <scheme val="minor"/>
    </font>
    <font>
      <sz val="16"/>
      <color theme="1" tint="0.14999847407452621"/>
      <name val="Century Gothic"/>
      <family val="2"/>
      <scheme val="major"/>
    </font>
    <font>
      <b/>
      <sz val="16"/>
      <color theme="1" tint="0.14999847407452621"/>
      <name val="Century Gothic"/>
      <family val="2"/>
      <scheme val="major"/>
    </font>
    <font>
      <sz val="11"/>
      <color theme="2" tint="-0.749961851863155"/>
      <name val="Trebuchet MS"/>
      <family val="2"/>
      <scheme val="minor"/>
    </font>
    <font>
      <sz val="20"/>
      <color theme="9" tint="-0.499984740745262"/>
      <name val="Century Gothic"/>
      <family val="2"/>
      <scheme val="major"/>
    </font>
    <font>
      <b/>
      <sz val="20"/>
      <color theme="4" tint="-0.24994659260841701"/>
      <name val="Century Gothic"/>
      <family val="2"/>
      <scheme val="major"/>
    </font>
    <font>
      <b/>
      <sz val="20"/>
      <color theme="2" tint="-0.749961851863155"/>
      <name val="Century Gothic"/>
      <family val="2"/>
      <scheme val="major"/>
    </font>
    <font>
      <sz val="11"/>
      <name val="Trebuchet MS"/>
      <family val="2"/>
      <scheme val="minor"/>
    </font>
    <font>
      <b/>
      <sz val="11"/>
      <color theme="1" tint="0.14999847407452621"/>
      <name val="Trebuchet MS"/>
      <family val="2"/>
      <scheme val="minor"/>
    </font>
    <font>
      <b/>
      <sz val="16"/>
      <color theme="0"/>
      <name val="Trebuchet MS"/>
      <family val="2"/>
      <scheme val="minor"/>
    </font>
    <font>
      <sz val="11"/>
      <color theme="1" tint="0.14999847407452621"/>
      <name val="Trebuchet MS"/>
      <family val="2"/>
      <scheme val="minor"/>
    </font>
    <font>
      <b/>
      <sz val="12"/>
      <color theme="9" tint="-0.499984740745262"/>
      <name val="Trebuchet MS"/>
      <family val="2"/>
      <scheme val="minor"/>
    </font>
    <font>
      <sz val="26"/>
      <color theme="1" tint="0.14999847407452621"/>
      <name val="Century Gothic"/>
      <family val="2"/>
      <scheme val="major"/>
    </font>
    <font>
      <b/>
      <sz val="18"/>
      <color theme="1" tint="0.14999847407452621"/>
      <name val="Century Gothic"/>
      <family val="2"/>
      <scheme val="major"/>
    </font>
    <font>
      <sz val="18"/>
      <color theme="0"/>
      <name val="Century Gothic"/>
      <family val="2"/>
      <scheme val="major"/>
    </font>
    <font>
      <sz val="26"/>
      <color theme="9" tint="-0.499984740745262"/>
      <name val="Century Gothic"/>
      <family val="2"/>
      <scheme val="major"/>
    </font>
    <font>
      <b/>
      <sz val="11"/>
      <color theme="9" tint="-0.499984740745262"/>
      <name val="Trebuchet MS"/>
      <family val="2"/>
      <scheme val="minor"/>
    </font>
    <font>
      <sz val="16"/>
      <color theme="6" tint="-0.499984740745262"/>
      <name val="Century Gothic"/>
      <family val="1"/>
    </font>
    <font>
      <i/>
      <sz val="11"/>
      <color theme="6" tint="0.79998168889431442"/>
      <name val="Trebuchet MS"/>
      <family val="2"/>
      <scheme val="minor"/>
    </font>
    <font>
      <sz val="11"/>
      <color theme="9" tint="-0.499984740745262"/>
      <name val="Trebuchet MS"/>
      <family val="2"/>
      <scheme val="minor"/>
    </font>
    <font>
      <b/>
      <sz val="12"/>
      <color theme="0"/>
      <name val="Trebuchet MS"/>
      <family val="2"/>
      <scheme val="minor"/>
    </font>
    <font>
      <sz val="12"/>
      <color theme="8"/>
      <name val="Trebuchet MS"/>
      <family val="2"/>
      <scheme val="minor"/>
    </font>
    <font>
      <sz val="11"/>
      <color theme="1" tint="0.14999847407452621"/>
      <name val="Century Gothic"/>
      <family val="1"/>
    </font>
    <font>
      <sz val="16"/>
      <color theme="1" tint="0.14999847407452621"/>
      <name val="Trebuchet MS"/>
      <family val="2"/>
      <scheme val="minor"/>
    </font>
    <font>
      <sz val="26"/>
      <color theme="1" tint="0.14999847407452621"/>
      <name val="Trebuchet MS"/>
      <family val="2"/>
      <scheme val="minor"/>
    </font>
    <font>
      <sz val="26"/>
      <color theme="6" tint="-0.499984740745262"/>
      <name val="Century Gothic"/>
      <family val="1"/>
    </font>
    <font>
      <b/>
      <sz val="11"/>
      <color theme="9" tint="-0.499984740745262"/>
      <name val="Century Gothic"/>
      <family val="1"/>
    </font>
    <font>
      <sz val="18"/>
      <color theme="0"/>
      <name val="Century Gothic"/>
      <family val="1"/>
      <scheme val="major"/>
    </font>
    <font>
      <sz val="11"/>
      <color rgb="FF006100"/>
      <name val="Trebuchet MS"/>
      <family val="2"/>
      <scheme val="minor"/>
    </font>
    <font>
      <sz val="11"/>
      <color rgb="FF9C0006"/>
      <name val="Trebuchet MS"/>
      <family val="2"/>
      <scheme val="minor"/>
    </font>
    <font>
      <sz val="11"/>
      <color rgb="FF9C5700"/>
      <name val="Trebuchet MS"/>
      <family val="2"/>
      <scheme val="minor"/>
    </font>
    <font>
      <sz val="11"/>
      <color rgb="FF3F3F76"/>
      <name val="Trebuchet MS"/>
      <family val="2"/>
      <scheme val="minor"/>
    </font>
    <font>
      <b/>
      <sz val="11"/>
      <color rgb="FF3F3F3F"/>
      <name val="Trebuchet MS"/>
      <family val="2"/>
      <scheme val="minor"/>
    </font>
    <font>
      <b/>
      <sz val="11"/>
      <color rgb="FFFA7D00"/>
      <name val="Trebuchet MS"/>
      <family val="2"/>
      <scheme val="minor"/>
    </font>
    <font>
      <sz val="11"/>
      <color rgb="FFFA7D00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11"/>
      <color rgb="FFFF0000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42"/>
      <color rgb="FF136E42"/>
      <name val="Century Gothic"/>
      <family val="1"/>
      <scheme val="major"/>
    </font>
    <font>
      <sz val="12"/>
      <color rgb="FF136E42"/>
      <name val="Century Gothic"/>
      <family val="1"/>
      <scheme val="major"/>
    </font>
    <font>
      <sz val="12"/>
      <color rgb="FF136E42"/>
      <name val="Trebuchet MS"/>
      <family val="2"/>
      <scheme val="minor"/>
    </font>
    <font>
      <sz val="12"/>
      <name val="Trebuchet MS"/>
      <family val="2"/>
      <scheme val="minor"/>
    </font>
    <font>
      <b/>
      <sz val="12"/>
      <name val="Trebuchet MS"/>
      <family val="2"/>
      <scheme val="minor"/>
    </font>
    <font>
      <sz val="16"/>
      <color rgb="FF136E42"/>
      <name val="Century Gothic"/>
      <family val="2"/>
    </font>
    <font>
      <b/>
      <sz val="16"/>
      <color rgb="FF136E42"/>
      <name val="Century Gothic"/>
      <family val="2"/>
    </font>
    <font>
      <sz val="12"/>
      <color rgb="FF136E42"/>
      <name val="Century Gothic"/>
      <family val="2"/>
      <scheme val="major"/>
    </font>
    <font>
      <sz val="42"/>
      <color rgb="FF136E42"/>
      <name val="Century Gothic"/>
      <family val="2"/>
    </font>
    <font>
      <b/>
      <sz val="13"/>
      <color rgb="FF136E42"/>
      <name val="Century Gothic"/>
      <family val="2"/>
    </font>
    <font>
      <b/>
      <sz val="18"/>
      <color rgb="FF136E42"/>
      <name val="Century Gothic"/>
      <family val="2"/>
    </font>
    <font>
      <sz val="40"/>
      <color rgb="FF136E42"/>
      <name val="Century Gothic"/>
      <family val="2"/>
      <scheme val="major"/>
    </font>
    <font>
      <sz val="40"/>
      <color rgb="FF136E42"/>
      <name val="Century Gothic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6E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theme="2" tint="-0.2499465926084170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4" fillId="0" borderId="0" applyNumberFormat="0" applyFill="0" applyBorder="0" applyAlignment="0" applyProtection="0"/>
    <xf numFmtId="0" fontId="3" fillId="0" borderId="0" applyNumberFormat="0" applyFill="0" applyBorder="0" applyProtection="0"/>
    <xf numFmtId="0" fontId="2" fillId="0" borderId="0" applyNumberFormat="0" applyFill="0" applyBorder="0" applyProtection="0"/>
    <xf numFmtId="0" fontId="9" fillId="0" borderId="0" applyNumberFormat="0" applyFill="0" applyBorder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Protection="0"/>
    <xf numFmtId="0" fontId="7" fillId="0" borderId="1">
      <alignment horizontal="left" vertical="center"/>
    </xf>
    <xf numFmtId="0" fontId="8" fillId="0" borderId="0"/>
    <xf numFmtId="3" fontId="8" fillId="0" borderId="0">
      <alignment horizontal="right"/>
    </xf>
    <xf numFmtId="3" fontId="8" fillId="0" borderId="0">
      <alignment horizontal="right"/>
    </xf>
    <xf numFmtId="169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9" fillId="2" borderId="0" applyNumberFormat="0" applyBorder="0" applyAlignment="0" applyProtection="0"/>
    <xf numFmtId="0" fontId="40" fillId="3" borderId="0" applyNumberFormat="0" applyBorder="0" applyAlignment="0" applyProtection="0"/>
    <xf numFmtId="0" fontId="41" fillId="4" borderId="0" applyNumberFormat="0" applyBorder="0" applyAlignment="0" applyProtection="0"/>
    <xf numFmtId="0" fontId="42" fillId="5" borderId="5" applyNumberFormat="0" applyAlignment="0" applyProtection="0"/>
    <xf numFmtId="0" fontId="43" fillId="6" borderId="6" applyNumberFormat="0" applyAlignment="0" applyProtection="0"/>
    <xf numFmtId="0" fontId="44" fillId="6" borderId="5" applyNumberFormat="0" applyAlignment="0" applyProtection="0"/>
    <xf numFmtId="0" fontId="45" fillId="0" borderId="7" applyNumberFormat="0" applyFill="0" applyAlignment="0" applyProtection="0"/>
    <xf numFmtId="0" fontId="46" fillId="7" borderId="8" applyNumberFormat="0" applyAlignment="0" applyProtection="0"/>
    <xf numFmtId="0" fontId="47" fillId="0" borderId="0" applyNumberFormat="0" applyFill="0" applyBorder="0" applyAlignment="0" applyProtection="0"/>
    <xf numFmtId="0" fontId="14" fillId="8" borderId="9" applyNumberFormat="0" applyFont="0" applyAlignment="0" applyProtection="0"/>
    <xf numFmtId="0" fontId="48" fillId="0" borderId="10" applyNumberFormat="0" applyFill="0" applyAlignment="0" applyProtection="0"/>
    <xf numFmtId="0" fontId="4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4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4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4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4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4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9">
    <xf numFmtId="0" fontId="0" fillId="0" borderId="0" xfId="0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2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20" fillId="0" borderId="0" xfId="0" applyFont="1"/>
    <xf numFmtId="0" fontId="16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2" xfId="2" applyFont="1" applyBorder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indent="1"/>
    </xf>
    <xf numFmtId="0" fontId="21" fillId="0" borderId="0" xfId="0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5" fillId="0" borderId="0" xfId="0" applyFont="1" applyAlignment="1">
      <alignment vertical="top"/>
    </xf>
    <xf numFmtId="0" fontId="23" fillId="0" borderId="0" xfId="0" applyFont="1" applyAlignment="1">
      <alignment vertical="center"/>
    </xf>
    <xf numFmtId="0" fontId="24" fillId="0" borderId="0" xfId="0" applyFont="1"/>
    <xf numFmtId="0" fontId="21" fillId="0" borderId="0" xfId="0" applyFont="1" applyAlignment="1">
      <alignment horizontal="left" vertical="center"/>
    </xf>
    <xf numFmtId="0" fontId="34" fillId="0" borderId="0" xfId="0" applyFont="1"/>
    <xf numFmtId="0" fontId="35" fillId="0" borderId="0" xfId="0" applyFont="1" applyAlignment="1">
      <alignment vertical="center"/>
    </xf>
    <xf numFmtId="170" fontId="20" fillId="0" borderId="0" xfId="0" applyNumberFormat="1" applyFont="1"/>
    <xf numFmtId="0" fontId="0" fillId="0" borderId="0" xfId="0" applyAlignment="1">
      <alignment horizontal="center" vertical="center"/>
    </xf>
    <xf numFmtId="0" fontId="31" fillId="33" borderId="0" xfId="3" applyFont="1" applyFill="1" applyAlignment="1">
      <alignment horizontal="left" vertical="center" indent="1"/>
    </xf>
    <xf numFmtId="0" fontId="31" fillId="33" borderId="0" xfId="0" applyFont="1" applyFill="1" applyAlignment="1">
      <alignment horizontal="left" vertical="center"/>
    </xf>
    <xf numFmtId="0" fontId="31" fillId="33" borderId="0" xfId="0" applyFont="1" applyFill="1" applyAlignment="1">
      <alignment horizontal="left" vertical="center" indent="1"/>
    </xf>
    <xf numFmtId="165" fontId="31" fillId="33" borderId="0" xfId="0" applyNumberFormat="1" applyFont="1" applyFill="1" applyAlignment="1">
      <alignment horizontal="left" vertical="center"/>
    </xf>
    <xf numFmtId="165" fontId="31" fillId="33" borderId="0" xfId="0" applyNumberFormat="1" applyFont="1" applyFill="1" applyAlignment="1">
      <alignment horizontal="left" vertical="center" indent="1"/>
    </xf>
    <xf numFmtId="0" fontId="52" fillId="0" borderId="0" xfId="8" applyFont="1" applyAlignment="1">
      <alignment horizontal="left" vertical="center" indent="1"/>
    </xf>
    <xf numFmtId="165" fontId="52" fillId="0" borderId="0" xfId="9" applyNumberFormat="1" applyFont="1" applyAlignment="1">
      <alignment horizontal="left" vertical="center"/>
    </xf>
    <xf numFmtId="165" fontId="52" fillId="0" borderId="0" xfId="10" applyNumberFormat="1" applyFont="1" applyAlignment="1">
      <alignment horizontal="left" vertical="center" indent="1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indent="1"/>
    </xf>
    <xf numFmtId="3" fontId="28" fillId="34" borderId="0" xfId="0" applyNumberFormat="1" applyFont="1" applyFill="1" applyAlignment="1">
      <alignment horizontal="center"/>
    </xf>
    <xf numFmtId="3" fontId="36" fillId="34" borderId="0" xfId="0" applyNumberFormat="1" applyFont="1" applyFill="1" applyAlignment="1">
      <alignment horizontal="center" vertical="center"/>
    </xf>
    <xf numFmtId="0" fontId="33" fillId="34" borderId="0" xfId="0" applyFont="1" applyFill="1" applyAlignment="1">
      <alignment horizontal="center" vertical="center"/>
    </xf>
    <xf numFmtId="3" fontId="33" fillId="34" borderId="0" xfId="0" applyNumberFormat="1" applyFont="1" applyFill="1" applyAlignment="1">
      <alignment horizontal="center" vertical="center"/>
    </xf>
    <xf numFmtId="0" fontId="37" fillId="35" borderId="0" xfId="0" applyFont="1" applyFill="1"/>
    <xf numFmtId="0" fontId="37" fillId="35" borderId="0" xfId="0" applyFont="1" applyFill="1" applyAlignment="1">
      <alignment horizontal="center"/>
    </xf>
    <xf numFmtId="3" fontId="37" fillId="35" borderId="0" xfId="0" applyNumberFormat="1" applyFont="1" applyFill="1" applyAlignment="1">
      <alignment horizontal="center"/>
    </xf>
    <xf numFmtId="3" fontId="37" fillId="35" borderId="0" xfId="0" applyNumberFormat="1" applyFont="1" applyFill="1" applyAlignment="1">
      <alignment horizontal="right" indent="1"/>
    </xf>
    <xf numFmtId="0" fontId="30" fillId="35" borderId="0" xfId="0" applyFont="1" applyFill="1" applyAlignment="1">
      <alignment horizontal="center" vertical="center"/>
    </xf>
    <xf numFmtId="3" fontId="30" fillId="35" borderId="0" xfId="0" applyNumberFormat="1" applyFont="1" applyFill="1" applyAlignment="1">
      <alignment horizontal="center" vertical="center"/>
    </xf>
    <xf numFmtId="0" fontId="21" fillId="35" borderId="0" xfId="0" applyFont="1" applyFill="1" applyAlignment="1">
      <alignment horizontal="left" vertical="center"/>
    </xf>
    <xf numFmtId="0" fontId="21" fillId="35" borderId="0" xfId="0" applyFont="1" applyFill="1" applyAlignment="1">
      <alignment horizontal="center" vertical="center"/>
    </xf>
    <xf numFmtId="3" fontId="21" fillId="35" borderId="0" xfId="0" applyNumberFormat="1" applyFont="1" applyFill="1" applyAlignment="1">
      <alignment horizontal="center" vertical="center"/>
    </xf>
    <xf numFmtId="0" fontId="27" fillId="35" borderId="0" xfId="0" applyFont="1" applyFill="1"/>
    <xf numFmtId="0" fontId="27" fillId="35" borderId="0" xfId="0" applyFont="1" applyFill="1" applyAlignment="1">
      <alignment horizontal="center"/>
    </xf>
    <xf numFmtId="3" fontId="27" fillId="35" borderId="0" xfId="0" applyNumberFormat="1" applyFont="1" applyFill="1" applyAlignment="1">
      <alignment horizontal="center"/>
    </xf>
    <xf numFmtId="3" fontId="27" fillId="35" borderId="0" xfId="0" applyNumberFormat="1" applyFont="1" applyFill="1" applyAlignment="1">
      <alignment horizontal="right" indent="1"/>
    </xf>
    <xf numFmtId="0" fontId="33" fillId="34" borderId="0" xfId="0" applyFont="1" applyFill="1" applyAlignment="1">
      <alignment horizontal="left" vertical="center"/>
    </xf>
    <xf numFmtId="3" fontId="12" fillId="34" borderId="0" xfId="0" applyNumberFormat="1" applyFont="1" applyFill="1" applyAlignment="1">
      <alignment horizontal="center"/>
    </xf>
    <xf numFmtId="3" fontId="26" fillId="34" borderId="0" xfId="0" applyNumberFormat="1" applyFont="1" applyFill="1" applyAlignment="1">
      <alignment horizontal="center" vertical="center"/>
    </xf>
    <xf numFmtId="0" fontId="31" fillId="0" borderId="4" xfId="4" applyFont="1" applyFill="1" applyBorder="1" applyAlignment="1">
      <alignment horizontal="left" vertical="center" indent="1"/>
    </xf>
    <xf numFmtId="0" fontId="31" fillId="0" borderId="4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 indent="1"/>
    </xf>
    <xf numFmtId="0" fontId="53" fillId="0" borderId="0" xfId="8" applyFont="1" applyAlignment="1">
      <alignment horizontal="left" vertical="center" indent="1"/>
    </xf>
    <xf numFmtId="0" fontId="54" fillId="0" borderId="3" xfId="0" applyFont="1" applyBorder="1" applyAlignment="1">
      <alignment horizontal="left" vertical="center" indent="1"/>
    </xf>
    <xf numFmtId="165" fontId="54" fillId="0" borderId="3" xfId="0" applyNumberFormat="1" applyFont="1" applyBorder="1" applyAlignment="1">
      <alignment horizontal="left" vertical="center"/>
    </xf>
    <xf numFmtId="165" fontId="54" fillId="0" borderId="3" xfId="0" applyNumberFormat="1" applyFont="1" applyBorder="1" applyAlignment="1">
      <alignment horizontal="left" vertical="center" indent="1"/>
    </xf>
    <xf numFmtId="165" fontId="53" fillId="34" borderId="0" xfId="9" applyNumberFormat="1" applyFont="1" applyFill="1" applyAlignment="1">
      <alignment horizontal="left" vertical="center"/>
    </xf>
    <xf numFmtId="165" fontId="53" fillId="34" borderId="0" xfId="10" applyNumberFormat="1" applyFont="1" applyFill="1" applyAlignment="1">
      <alignment horizontal="left" vertical="center" indent="1"/>
    </xf>
    <xf numFmtId="3" fontId="55" fillId="34" borderId="0" xfId="0" applyNumberFormat="1" applyFont="1" applyFill="1" applyAlignment="1">
      <alignment horizontal="left" indent="2"/>
    </xf>
    <xf numFmtId="3" fontId="56" fillId="34" borderId="0" xfId="0" applyNumberFormat="1" applyFont="1" applyFill="1" applyAlignment="1">
      <alignment horizontal="left" indent="1"/>
    </xf>
    <xf numFmtId="3" fontId="56" fillId="34" borderId="0" xfId="0" applyNumberFormat="1" applyFont="1" applyFill="1" applyAlignment="1">
      <alignment horizontal="center"/>
    </xf>
    <xf numFmtId="3" fontId="57" fillId="34" borderId="0" xfId="0" applyNumberFormat="1" applyFont="1" applyFill="1" applyAlignment="1">
      <alignment horizontal="left" indent="2"/>
    </xf>
    <xf numFmtId="3" fontId="58" fillId="34" borderId="0" xfId="0" applyNumberFormat="1" applyFont="1" applyFill="1" applyAlignment="1">
      <alignment vertical="center"/>
    </xf>
    <xf numFmtId="3" fontId="59" fillId="34" borderId="0" xfId="0" applyNumberFormat="1" applyFont="1" applyFill="1" applyAlignment="1">
      <alignment horizontal="center"/>
    </xf>
    <xf numFmtId="3" fontId="60" fillId="34" borderId="0" xfId="0" applyNumberFormat="1" applyFont="1" applyFill="1" applyAlignment="1">
      <alignment horizontal="right" indent="1"/>
    </xf>
    <xf numFmtId="0" fontId="61" fillId="34" borderId="0" xfId="0" applyFont="1" applyFill="1" applyAlignment="1">
      <alignment horizontal="left" vertical="center" indent="1"/>
    </xf>
    <xf numFmtId="0" fontId="62" fillId="34" borderId="0" xfId="0" applyFont="1" applyFill="1" applyAlignment="1">
      <alignment horizontal="left" vertical="center"/>
    </xf>
    <xf numFmtId="0" fontId="37" fillId="36" borderId="0" xfId="0" applyFont="1" applyFill="1"/>
    <xf numFmtId="0" fontId="37" fillId="36" borderId="0" xfId="0" applyFont="1" applyFill="1" applyAlignment="1">
      <alignment horizontal="center"/>
    </xf>
    <xf numFmtId="3" fontId="37" fillId="36" borderId="0" xfId="0" applyNumberFormat="1" applyFont="1" applyFill="1" applyAlignment="1">
      <alignment horizontal="center"/>
    </xf>
    <xf numFmtId="3" fontId="37" fillId="36" borderId="0" xfId="0" applyNumberFormat="1" applyFont="1" applyFill="1" applyAlignment="1">
      <alignment horizontal="right" indent="1"/>
    </xf>
    <xf numFmtId="0" fontId="38" fillId="33" borderId="0" xfId="0" applyFont="1" applyFill="1" applyAlignment="1">
      <alignment horizontal="left" vertical="center" indent="1"/>
    </xf>
    <xf numFmtId="3" fontId="25" fillId="33" borderId="0" xfId="0" applyNumberFormat="1" applyFont="1" applyFill="1" applyAlignment="1">
      <alignment horizontal="left" vertical="center" indent="1"/>
    </xf>
    <xf numFmtId="0" fontId="31" fillId="0" borderId="0" xfId="2" applyFont="1" applyFill="1" applyBorder="1" applyAlignment="1">
      <alignment horizontal="left" vertical="center" indent="1"/>
    </xf>
    <xf numFmtId="0" fontId="32" fillId="0" borderId="0" xfId="8" applyFont="1" applyAlignment="1">
      <alignment horizontal="left" vertical="center" indent="1"/>
    </xf>
    <xf numFmtId="171" fontId="32" fillId="0" borderId="0" xfId="9" applyNumberFormat="1" applyFont="1" applyAlignment="1">
      <alignment horizontal="left" vertical="center"/>
    </xf>
    <xf numFmtId="164" fontId="32" fillId="0" borderId="0" xfId="10" applyNumberFormat="1" applyFont="1" applyAlignment="1">
      <alignment horizontal="left" vertical="center" indent="1"/>
    </xf>
    <xf numFmtId="171" fontId="31" fillId="0" borderId="0" xfId="0" applyNumberFormat="1" applyFont="1" applyAlignment="1">
      <alignment horizontal="left" vertical="center"/>
    </xf>
    <xf numFmtId="164" fontId="31" fillId="0" borderId="0" xfId="0" applyNumberFormat="1" applyFont="1" applyAlignment="1">
      <alignment horizontal="left" vertical="center" indent="1"/>
    </xf>
    <xf numFmtId="0" fontId="19" fillId="37" borderId="0" xfId="0" applyFont="1" applyFill="1"/>
    <xf numFmtId="0" fontId="19" fillId="37" borderId="0" xfId="0" applyFont="1" applyFill="1" applyAlignment="1">
      <alignment horizontal="center"/>
    </xf>
    <xf numFmtId="3" fontId="19" fillId="37" borderId="0" xfId="0" applyNumberFormat="1" applyFont="1" applyFill="1" applyAlignment="1">
      <alignment horizontal="center"/>
    </xf>
    <xf numFmtId="3" fontId="19" fillId="37" borderId="0" xfId="0" applyNumberFormat="1" applyFont="1" applyFill="1" applyAlignment="1">
      <alignment horizontal="right" indent="1"/>
    </xf>
    <xf numFmtId="0" fontId="29" fillId="0" borderId="0" xfId="6" applyFont="1" applyFill="1" applyAlignment="1">
      <alignment vertical="top"/>
    </xf>
    <xf numFmtId="0" fontId="29" fillId="0" borderId="0" xfId="6" applyFont="1" applyFill="1" applyAlignment="1">
      <alignment horizontal="center"/>
    </xf>
    <xf numFmtId="0" fontId="29" fillId="36" borderId="0" xfId="6" applyFont="1" applyFill="1"/>
    <xf numFmtId="0" fontId="29" fillId="36" borderId="0" xfId="6" applyFont="1" applyFill="1" applyAlignment="1">
      <alignment horizontal="center"/>
    </xf>
    <xf numFmtId="0" fontId="50" fillId="34" borderId="0" xfId="1" applyFont="1" applyFill="1" applyAlignment="1">
      <alignment horizontal="left" vertical="center" indent="1"/>
    </xf>
    <xf numFmtId="3" fontId="51" fillId="34" borderId="0" xfId="0" applyNumberFormat="1" applyFont="1" applyFill="1" applyAlignment="1">
      <alignment horizontal="left" indent="2"/>
    </xf>
    <xf numFmtId="0" fontId="50" fillId="34" borderId="0" xfId="1" applyFont="1" applyFill="1" applyBorder="1" applyAlignment="1">
      <alignment horizontal="left" vertical="center" indent="1"/>
    </xf>
  </cellXfs>
  <cellStyles count="51">
    <cellStyle name="20% - Énfasis1" xfId="28" builtinId="30" customBuiltin="1"/>
    <cellStyle name="20% - Énfasis2" xfId="32" builtinId="34" customBuiltin="1"/>
    <cellStyle name="20% - Énfasis3" xfId="36" builtinId="38" customBuiltin="1"/>
    <cellStyle name="20% - Énfasis4" xfId="40" builtinId="42" customBuiltin="1"/>
    <cellStyle name="20% - Énfasis5" xfId="44" builtinId="46" customBuiltin="1"/>
    <cellStyle name="20% - Énfasis6" xfId="48" builtinId="50" customBuiltin="1"/>
    <cellStyle name="40% - Énfasis1" xfId="29" builtinId="31" customBuiltin="1"/>
    <cellStyle name="40% - Énfasis2" xfId="33" builtinId="35" customBuiltin="1"/>
    <cellStyle name="40% - Énfasis3" xfId="37" builtinId="39" customBuiltin="1"/>
    <cellStyle name="40% - Énfasis4" xfId="41" builtinId="43" customBuiltin="1"/>
    <cellStyle name="40% - Énfasis5" xfId="45" builtinId="47" customBuiltin="1"/>
    <cellStyle name="40% - Énfasis6" xfId="49" builtinId="51" customBuiltin="1"/>
    <cellStyle name="60% - Énfasis1" xfId="30" builtinId="32" customBuiltin="1"/>
    <cellStyle name="60% - Énfasis2" xfId="34" builtinId="36" customBuiltin="1"/>
    <cellStyle name="60% - Énfasis3" xfId="38" builtinId="40" customBuiltin="1"/>
    <cellStyle name="60% - Énfasis4" xfId="42" builtinId="44" customBuiltin="1"/>
    <cellStyle name="60% - Énfasis5" xfId="46" builtinId="48" customBuiltin="1"/>
    <cellStyle name="60% - Énfasis6" xfId="50" builtinId="52" customBuiltin="1"/>
    <cellStyle name="Año" xfId="7" xr:uid="{00000000-0005-0000-0000-00000A000000}"/>
    <cellStyle name="Bueno" xfId="16" builtinId="26" customBuiltin="1"/>
    <cellStyle name="Cálculo" xfId="21" builtinId="22" customBuiltin="1"/>
    <cellStyle name="Cantidades" xfId="9" xr:uid="{00000000-0005-0000-0000-000000000000}"/>
    <cellStyle name="Celda de comprobación" xfId="23" builtinId="23" customBuiltin="1"/>
    <cellStyle name="Celda vinculada" xfId="22" builtinId="24" customBuiltin="1"/>
    <cellStyle name="Desviación" xfId="10" xr:uid="{00000000-0005-0000-0000-000009000000}"/>
    <cellStyle name="Detalles de la tabla" xfId="8" xr:uid="{00000000-0005-0000-0000-000007000000}"/>
    <cellStyle name="Encabezado 1" xfId="2" builtinId="16" customBuiltin="1"/>
    <cellStyle name="Encabezado 4" xfId="5" builtinId="19" customBuiltin="1"/>
    <cellStyle name="Énfasis1" xfId="27" builtinId="29" customBuiltin="1"/>
    <cellStyle name="Énfasis2" xfId="31" builtinId="33" customBuiltin="1"/>
    <cellStyle name="Énfasis3" xfId="35" builtinId="37" customBuiltin="1"/>
    <cellStyle name="Énfasis4" xfId="39" builtinId="41" customBuiltin="1"/>
    <cellStyle name="Énfasis5" xfId="43" builtinId="45" customBuiltin="1"/>
    <cellStyle name="Énfasis6" xfId="47" builtinId="49" customBuiltin="1"/>
    <cellStyle name="Entrada" xfId="19" builtinId="20" customBuiltin="1"/>
    <cellStyle name="Incorrecto" xfId="17" builtinId="27" customBuiltin="1"/>
    <cellStyle name="Millares" xfId="11" builtinId="3" customBuiltin="1"/>
    <cellStyle name="Millares [0]" xfId="12" builtinId="6" customBuiltin="1"/>
    <cellStyle name="Moneda" xfId="13" builtinId="4" customBuiltin="1"/>
    <cellStyle name="Moneda [0]" xfId="14" builtinId="7" customBuiltin="1"/>
    <cellStyle name="Neutral" xfId="18" builtinId="28" customBuiltin="1"/>
    <cellStyle name="Normal" xfId="0" builtinId="0" customBuiltin="1"/>
    <cellStyle name="Notas" xfId="25" builtinId="10" customBuiltin="1"/>
    <cellStyle name="Porcentaje" xfId="15" builtinId="5" customBuiltin="1"/>
    <cellStyle name="Salida" xfId="20" builtinId="21" customBuiltin="1"/>
    <cellStyle name="Texto de advertencia" xfId="24" builtinId="11" customBuiltin="1"/>
    <cellStyle name="Texto explicativo" xfId="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26" builtinId="25" customBuiltin="1"/>
  </cellStyles>
  <dxfs count="59">
    <dxf>
      <font>
        <b val="0"/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5" formatCode="#,##0.00\ &quot;€&quot;;[Red]\-#,##0.00\ &quot;€&quot;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5" formatCode="#,##0.00\ &quot;€&quot;;[Red]\-#,##0.00\ &quot;€&quot;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numFmt numFmtId="165" formatCode="#,##0.00\ &quot;€&quot;;[Red]\-#,##0.00\ &quot;€&quot;"/>
      <fill>
        <patternFill patternType="solid">
          <fgColor indexed="64"/>
          <bgColor theme="0" tint="-4.9989318521683403E-2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border>
        <top style="thin">
          <color theme="0"/>
        </top>
      </border>
    </dxf>
    <dxf>
      <font>
        <b/>
        <strike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6" tint="-0.499984740745262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theme="0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rebuchet MS"/>
        <family val="2"/>
        <scheme val="minor"/>
      </font>
      <numFmt numFmtId="165" formatCode="#,##0.00\ &quot;€&quot;;[Red]\-#,##0.00\ &quot;€&quot;"/>
      <fill>
        <patternFill patternType="solid">
          <fgColor indexed="64"/>
          <bgColor rgb="FF136E42"/>
        </patternFill>
      </fill>
    </dxf>
    <dxf>
      <font>
        <b val="0"/>
        <strike val="0"/>
        <outline val="0"/>
        <shadow val="0"/>
        <u val="none"/>
        <vertAlign val="baseline"/>
        <sz val="12"/>
        <color rgb="FF136E42"/>
        <name val="Trebuchet MS"/>
        <family val="2"/>
        <scheme val="minor"/>
      </font>
      <numFmt numFmtId="165" formatCode="#,##0.00\ &quot;€&quot;;[Red]\-#,##0.00\ &quot;€&quot;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name val="Trebuchet MS"/>
        <family val="2"/>
        <scheme val="minor"/>
      </font>
      <numFmt numFmtId="165" formatCode="#,##0.00\ &quot;€&quot;;[Red]\-#,##0.00\ &quot;€&quot;"/>
      <fill>
        <patternFill patternType="solid">
          <fgColor indexed="64"/>
          <bgColor rgb="FF136E42"/>
        </patternFill>
      </fill>
    </dxf>
    <dxf>
      <font>
        <b val="0"/>
        <strike val="0"/>
        <outline val="0"/>
        <shadow val="0"/>
        <u val="none"/>
        <vertAlign val="baseline"/>
        <sz val="12"/>
        <color rgb="FF136E42"/>
        <name val="Trebuchet MS"/>
        <family val="2"/>
        <scheme val="minor"/>
      </font>
      <numFmt numFmtId="165" formatCode="#,##0.00\ &quot;€&quot;;[Red]\-#,##0.00\ &quot;€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rebuchet MS"/>
        <family val="2"/>
        <scheme val="minor"/>
      </font>
      <numFmt numFmtId="165" formatCode="#,##0.00\ &quot;€&quot;;[Red]\-#,##0.00\ &quot;€&quot;"/>
      <fill>
        <patternFill patternType="solid">
          <fgColor indexed="64"/>
          <bgColor rgb="FF136E42"/>
        </patternFill>
      </fill>
    </dxf>
    <dxf>
      <font>
        <b val="0"/>
        <strike val="0"/>
        <outline val="0"/>
        <shadow val="0"/>
        <u val="none"/>
        <vertAlign val="baseline"/>
        <sz val="12"/>
        <color rgb="FF136E42"/>
        <name val="Trebuchet MS"/>
        <family val="2"/>
        <scheme val="minor"/>
      </font>
      <numFmt numFmtId="165" formatCode="#,##0.00\ &quot;€&quot;;[Red]\-#,##0.00\ &quot;€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Trebuchet MS"/>
        <family val="2"/>
        <scheme val="minor"/>
      </font>
      <fill>
        <patternFill patternType="solid">
          <fgColor indexed="64"/>
          <bgColor rgb="FF136E42"/>
        </patternFill>
      </fill>
    </dxf>
    <dxf>
      <font>
        <b val="0"/>
        <strike val="0"/>
        <outline val="0"/>
        <shadow val="0"/>
        <u val="none"/>
        <vertAlign val="baseline"/>
        <sz val="12"/>
        <color rgb="FF136E42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fill>
        <patternFill patternType="solid">
          <fgColor indexed="64"/>
          <bgColor rgb="FF136E42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rgb="FF136E42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fill>
        <patternFill patternType="solid">
          <fgColor indexed="64"/>
          <bgColor rgb="FF136E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numFmt numFmtId="164" formatCode="#,##0\ &quot;€&quot;;[Red]\-#,##0\ &quot;€&quot;"/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8"/>
        <name val="Trebuchet MS"/>
        <family val="2"/>
        <scheme val="minor"/>
      </font>
      <numFmt numFmtId="164" formatCode="#,##0\ &quot;€&quot;;[Red]\-#,##0\ &quot;€&quot;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numFmt numFmtId="171" formatCode="#,##0\ &quot;€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8"/>
        <name val="Trebuchet MS"/>
        <family val="2"/>
        <scheme val="minor"/>
      </font>
      <numFmt numFmtId="171" formatCode="#,##0\ &quot;€&quot;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numFmt numFmtId="171" formatCode="#,##0\ &quot;€&quot;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8"/>
        <name val="Trebuchet MS"/>
        <family val="2"/>
        <scheme val="minor"/>
      </font>
      <numFmt numFmtId="171" formatCode="#,##0\ &quot;€&quot;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8"/>
        <name val="Trebuchet MS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8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Trebuchet MS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1" justifyLastLine="0" shrinkToFit="0" readingOrder="0"/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color theme="9" tint="-0.249977111117893"/>
      </font>
    </dxf>
    <dxf>
      <font>
        <b/>
        <color theme="9" tint="-0.249977111117893"/>
      </font>
    </dxf>
    <dxf>
      <font>
        <b val="0"/>
        <i val="0"/>
        <color theme="9" tint="-0.249977111117893"/>
      </font>
      <border>
        <top style="thin">
          <color theme="9"/>
        </top>
      </border>
    </dxf>
    <dxf>
      <font>
        <b val="0"/>
        <i val="0"/>
        <color theme="9" tint="-0.249977111117893"/>
      </font>
      <border>
        <bottom style="thin">
          <color theme="9"/>
        </bottom>
      </border>
    </dxf>
    <dxf>
      <font>
        <color theme="9" tint="-0.249977111117893"/>
      </font>
      <border>
        <top style="thin">
          <color theme="9"/>
        </top>
        <bottom style="thin">
          <color theme="9"/>
        </bottom>
      </border>
    </dxf>
    <dxf>
      <fill>
        <patternFill>
          <bgColor theme="9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7999816888943144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horizontal style="thin">
          <color theme="0"/>
        </horizontal>
      </border>
    </dxf>
    <dxf>
      <fill>
        <patternFill>
          <bgColor theme="9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5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6" tint="-0.499984740745262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b/>
        <i val="0"/>
        <color theme="2" tint="-0.749961851863155"/>
      </font>
      <border>
        <top style="thin">
          <color theme="2" tint="-0.499984740745262"/>
        </top>
      </border>
    </dxf>
    <dxf>
      <font>
        <b/>
        <i val="0"/>
        <color theme="4" tint="-0.24994659260841701"/>
      </font>
      <border>
        <bottom style="medium">
          <color theme="2" tint="-0.24994659260841701"/>
        </bottom>
      </border>
    </dxf>
    <dxf>
      <font>
        <b/>
        <i val="0"/>
        <color theme="1" tint="0.34998626667073579"/>
      </font>
      <border>
        <top/>
        <bottom/>
      </border>
    </dxf>
    <dxf>
      <font>
        <color theme="0"/>
      </font>
      <fill>
        <patternFill>
          <bgColor rgb="FF136E42"/>
        </patternFill>
      </fill>
    </dxf>
    <dxf>
      <font>
        <color theme="0"/>
      </font>
      <fill>
        <patternFill>
          <bgColor rgb="FF136E42"/>
        </patternFill>
      </fill>
    </dxf>
    <dxf>
      <font>
        <color rgb="FF136E42"/>
      </font>
      <fill>
        <patternFill>
          <bgColor theme="0" tint="-0.1499679555650502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horizontal style="thin">
          <color theme="0"/>
        </horizontal>
      </border>
    </dxf>
  </dxfs>
  <tableStyles count="8" defaultTableStyle="Estilo de tabla 4" defaultPivotStyle="PivotStyleLight16">
    <tableStyle name="Estilo de tabla 4" pivot="0" count="3" xr9:uid="{571116A8-D3CA-8846-8B78-97327FD63432}">
      <tableStyleElement type="wholeTable" dxfId="58"/>
      <tableStyleElement type="headerRow" dxfId="57"/>
      <tableStyleElement type="totalRow" dxfId="56"/>
    </tableStyle>
    <tableStyle name="Flujo de efectivo de presupuesto familiar" pivot="0" count="3" xr9:uid="{00000000-0011-0000-FFFF-FFFF00000000}">
      <tableStyleElement type="wholeTable" dxfId="55"/>
      <tableStyleElement type="headerRow" dxfId="54"/>
      <tableStyleElement type="totalRow" dxfId="53"/>
    </tableStyle>
    <tableStyle name="Gastos mensuales de presupuesto familiar" pivot="0" count="3" xr9:uid="{00000000-0011-0000-FFFF-FFFF01000000}">
      <tableStyleElement type="wholeTable" dxfId="52"/>
      <tableStyleElement type="headerRow" dxfId="51"/>
      <tableStyleElement type="totalRow" dxfId="50"/>
    </tableStyle>
    <tableStyle name="Ingresos mensuales de presupuesto familiar" pivot="0" count="3" xr9:uid="{00000000-0011-0000-FFFF-FFFF02000000}">
      <tableStyleElement type="wholeTable" dxfId="49"/>
      <tableStyleElement type="headerRow" dxfId="48"/>
      <tableStyleElement type="totalRow" dxfId="47"/>
    </tableStyle>
    <tableStyle name="Estilo de tabla 1" pivot="0" count="2" xr9:uid="{B5DE5009-E770-BA43-B0DE-61262AD481DC}">
      <tableStyleElement type="wholeTable" dxfId="46"/>
      <tableStyleElement type="headerRow" dxfId="45"/>
    </tableStyle>
    <tableStyle name="Estilo de tabla 2" pivot="0" count="3" xr9:uid="{3D81C508-3650-5046-81FC-FB4FC97F2EE1}">
      <tableStyleElement type="wholeTable" dxfId="44"/>
      <tableStyleElement type="headerRow" dxfId="43"/>
      <tableStyleElement type="totalRow" dxfId="42"/>
    </tableStyle>
    <tableStyle name="Estilo de tabla 3" pivot="0" count="3" xr9:uid="{2FC9B26F-7C11-E245-81E1-6E5877165283}">
      <tableStyleElement type="wholeTable" dxfId="41"/>
      <tableStyleElement type="headerRow" dxfId="40"/>
      <tableStyleElement type="totalRow" dxfId="39"/>
    </tableStyle>
    <tableStyle name="EstiloClaroTabla7 2" pivot="0" count="7" xr9:uid="{00000000-0011-0000-FFFF-FFFF03000000}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</tableStyles>
  <colors>
    <mruColors>
      <color rgb="FF136E42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386195146659284E-2"/>
          <c:y val="0.17138518848718276"/>
          <c:w val="0.87991205046737575"/>
          <c:h val="0.7035791363484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'Datos del gráfico'!$C$4</c:f>
              <c:strCache>
                <c:ptCount val="1"/>
                <c:pt idx="0">
                  <c:v>Cantidad prevista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DD8-4A29-AA76-4E89536BAE5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DD8-4A29-AA76-4E89536BAE5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D8-4A29-AA76-4E89536BAE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'Datos del gráfico'!$B$5:$B$7</c:f>
              <c:strCache>
                <c:ptCount val="3"/>
                <c:pt idx="0">
                  <c:v>Ingresos mensuales</c:v>
                </c:pt>
                <c:pt idx="1">
                  <c:v>Gastos mensuales</c:v>
                </c:pt>
                <c:pt idx="2">
                  <c:v>Flujo de efectivo</c:v>
                </c:pt>
              </c:strCache>
            </c:strRef>
          </c:cat>
          <c:val>
            <c:numRef>
              <c:f>'Datos del gráfico'!$C$5:$C$7</c:f>
              <c:numCache>
                <c:formatCode>General</c:formatCode>
                <c:ptCount val="3"/>
                <c:pt idx="0">
                  <c:v>5700</c:v>
                </c:pt>
                <c:pt idx="1">
                  <c:v>3603</c:v>
                </c:pt>
                <c:pt idx="2">
                  <c:v>2097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D8-4A29-AA76-4E89536BAE58}"/>
            </c:ext>
          </c:extLst>
        </c:ser>
        <c:ser>
          <c:idx val="1"/>
          <c:order val="1"/>
          <c:tx>
            <c:strRef>
              <c:f>'Datos del gráfico'!$D$4</c:f>
              <c:strCache>
                <c:ptCount val="1"/>
                <c:pt idx="0">
                  <c:v>Real</c:v>
                </c:pt>
              </c:strCache>
            </c:strRef>
          </c:tx>
          <c:spPr>
            <a:pattFill prst="narHorz">
              <a:fgClr>
                <a:schemeClr val="accent2"/>
              </a:fgClr>
              <a:bgClr>
                <a:schemeClr val="accent2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2"/>
              </a:innerShdw>
            </a:effectLst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DD8-4A29-AA76-4E89536BAE58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CDD8-4A29-AA76-4E89536BAE58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DD8-4A29-AA76-4E89536BAE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'Datos del gráfico'!$B$5:$B$7</c:f>
              <c:strCache>
                <c:ptCount val="3"/>
                <c:pt idx="0">
                  <c:v>Ingresos mensuales</c:v>
                </c:pt>
                <c:pt idx="1">
                  <c:v>Gastos mensuales</c:v>
                </c:pt>
                <c:pt idx="2">
                  <c:v>Flujo de efectivo</c:v>
                </c:pt>
              </c:strCache>
            </c:strRef>
          </c:cat>
          <c:val>
            <c:numRef>
              <c:f>'Datos del gráfico'!$D$5:$D$7</c:f>
              <c:numCache>
                <c:formatCode>General</c:formatCode>
                <c:ptCount val="3"/>
                <c:pt idx="0">
                  <c:v>6000</c:v>
                </c:pt>
                <c:pt idx="1">
                  <c:v>3655</c:v>
                </c:pt>
                <c:pt idx="2">
                  <c:v>2345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DD8-4A29-AA76-4E89536BAE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420927144"/>
        <c:axId val="420929496"/>
      </c:barChart>
      <c:catAx>
        <c:axId val="42092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420929496"/>
        <c:crosses val="autoZero"/>
        <c:auto val="1"/>
        <c:lblAlgn val="ctr"/>
        <c:lblOffset val="100"/>
        <c:noMultiLvlLbl val="0"/>
      </c:catAx>
      <c:valAx>
        <c:axId val="420929496"/>
        <c:scaling>
          <c:orientation val="minMax"/>
        </c:scaling>
        <c:delete val="0"/>
        <c:axPos val="l"/>
        <c:numFmt formatCode="#,##0\ &quot;€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Y"/>
          </a:p>
        </c:txPr>
        <c:crossAx val="420927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43180</xdr:colOff>
      <xdr:row>5</xdr:row>
      <xdr:rowOff>20321</xdr:rowOff>
    </xdr:from>
    <xdr:to>
      <xdr:col>4</xdr:col>
      <xdr:colOff>1729740</xdr:colOff>
      <xdr:row>5</xdr:row>
      <xdr:rowOff>3172461</xdr:rowOff>
    </xdr:to>
    <xdr:graphicFrame macro="">
      <xdr:nvGraphicFramePr>
        <xdr:cNvPr id="3" name="Gráfico de presupuesto" descr="Gráfico que muestra la comparación de los valores previstos y reales para ingresos mensuales, gastos mensuales y flujo de efectiv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358140</xdr:colOff>
      <xdr:row>1</xdr:row>
      <xdr:rowOff>0</xdr:rowOff>
    </xdr:from>
    <xdr:to>
      <xdr:col>4</xdr:col>
      <xdr:colOff>1524000</xdr:colOff>
      <xdr:row>2</xdr:row>
      <xdr:rowOff>784860</xdr:rowOff>
    </xdr:to>
    <xdr:pic>
      <xdr:nvPicPr>
        <xdr:cNvPr id="5" name="Gráfico 4" descr="House contorno">
          <a:extLst>
            <a:ext uri="{FF2B5EF4-FFF2-40B4-BE49-F238E27FC236}">
              <a16:creationId xmlns:a16="http://schemas.microsoft.com/office/drawing/2014/main" id="{375D92FF-CDA0-8BA8-7E23-4A5BC2308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888480" y="190500"/>
          <a:ext cx="1165860" cy="116586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lujoDeEfectivo" displayName="FlujoDeEfectivo" ref="B8:E11" totalsRowCount="1" headerRowDxfId="31" dataDxfId="30" totalsRowDxfId="29">
  <tableColumns count="4">
    <tableColumn id="1" xr3:uid="{00000000-0010-0000-0000-000001000000}" name="Presupuesto del hogar" totalsRowLabel="Efectivo total" dataDxfId="28" totalsRowDxfId="27"/>
    <tableColumn id="3" xr3:uid="{00000000-0010-0000-0000-000003000000}" name="Cantidad prevista" totalsRowFunction="custom" dataDxfId="26" totalsRowDxfId="25">
      <totalsRowFormula>C9-C10</totalsRowFormula>
    </tableColumn>
    <tableColumn id="4" xr3:uid="{00000000-0010-0000-0000-000004000000}" name="Reales" totalsRowFunction="custom" dataDxfId="24" totalsRowDxfId="23">
      <totalsRowFormula>D9-D10</totalsRowFormula>
    </tableColumn>
    <tableColumn id="5" xr3:uid="{00000000-0010-0000-0000-000005000000}" name="Desviación" totalsRowFunction="sum" dataDxfId="22" totalsRowDxfId="21">
      <calculatedColumnFormula>A9</calculatedColumnFormula>
    </tableColumn>
  </tableColumns>
  <tableStyleInfo name="Estilo de tabla 4" showFirstColumn="0" showLastColumn="0" showRowStripes="0" showColumnStripes="0"/>
  <extLst>
    <ext xmlns:x14="http://schemas.microsoft.com/office/spreadsheetml/2009/9/main" uri="{504A1905-F514-4f6f-8877-14C23A59335A}">
      <x14:table altTextSummary="El flujo de efectivo previsto, real y de varianza se actualiza automáticamente en esta tabla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Ingresos" displayName="Ingresos" ref="B5:E9" totalsRowCount="1" headerRowDxfId="20" dataDxfId="19" totalsRowDxfId="18">
  <autoFilter ref="B5:E8" xr:uid="{00000000-0009-0000-0100-000005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 Ingresos mensuales" totalsRowLabel="Ingresos totales" dataDxfId="17" totalsRowDxfId="16" dataCellStyle="Detalles de la tabla"/>
    <tableColumn id="3" xr3:uid="{00000000-0010-0000-0100-000003000000}" name="Cantidad prevista" totalsRowFunction="sum" dataDxfId="15" totalsRowDxfId="14" dataCellStyle="Cantidades"/>
    <tableColumn id="4" xr3:uid="{00000000-0010-0000-0100-000004000000}" name="Reales" totalsRowFunction="sum" dataDxfId="13" totalsRowDxfId="12" dataCellStyle="Cantidades"/>
    <tableColumn id="5" xr3:uid="{00000000-0010-0000-0100-000005000000}" name="Desviación" totalsRowFunction="sum" dataDxfId="11" totalsRowDxfId="10" dataCellStyle="Desviación">
      <calculatedColumnFormula>Ingresos[[#This Row],[Reales]]-Ingresos[[#This Row],[Cantidad prevista]]</calculatedColumnFormula>
    </tableColumn>
  </tableColumns>
  <tableStyleInfo name="Estilo de tabla 4" showFirstColumn="0" showLastColumn="0" showRowStripes="1" showColumnStripes="0"/>
  <extLst>
    <ext xmlns:x14="http://schemas.microsoft.com/office/spreadsheetml/2009/9/main" uri="{504A1905-F514-4f6f-8877-14C23A59335A}">
      <x14:table altTextSummary="Ingrese los elementos de Ingresos mensuales para los ingresos proyectados y reales en esta tabla. La Varianza se calcula automáticament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2000000}" name="Gastos" displayName="Gastos" ref="B5:E26" totalsRowCount="1" headerRowDxfId="9" dataDxfId="7" totalsRowDxfId="6" headerRowBorderDxfId="8" totalsRowBorderDxfId="5">
  <autoFilter ref="B5:E25" xr:uid="{00000000-0009-0000-0100-000009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200-000001000000}" name=" Gastos mensuales" totalsRowLabel="Total" dataDxfId="4" totalsRowDxfId="3" dataCellStyle="Detalles de la tabla"/>
    <tableColumn id="3" xr3:uid="{00000000-0010-0000-0200-000003000000}" name="Cantidad prevista" totalsRowFunction="sum" dataDxfId="2" dataCellStyle="Cantidades"/>
    <tableColumn id="4" xr3:uid="{00000000-0010-0000-0200-000004000000}" name="Reales" totalsRowFunction="sum" dataDxfId="1" dataCellStyle="Cantidades"/>
    <tableColumn id="5" xr3:uid="{00000000-0010-0000-0200-000005000000}" name="Desviación" totalsRowFunction="sum" dataDxfId="0" dataCellStyle="Desviación">
      <calculatedColumnFormula>Gastos[[#This Row],[Cantidad prevista]]-Gastos[[#This Row],[Reales]]</calculatedColumnFormula>
    </tableColumn>
  </tableColumns>
  <tableStyleInfo name="Estilo de tabla 4" showFirstColumn="1" showLastColumn="0" showRowStripes="1" showColumnStripes="0"/>
  <extLst>
    <ext xmlns:x14="http://schemas.microsoft.com/office/spreadsheetml/2009/9/main" uri="{504A1905-F514-4f6f-8877-14C23A59335A}">
      <x14:table altTextSummary="Escriba los gastos mensuales, los estimados y los reales en esta tabla. La Varianza se calcula automáticamente"/>
    </ext>
  </extLst>
</table>
</file>

<file path=xl/theme/theme1.xml><?xml version="1.0" encoding="utf-8"?>
<a:theme xmlns:a="http://schemas.openxmlformats.org/drawingml/2006/main" name="Family Templates Theme">
  <a:themeElements>
    <a:clrScheme name="Anaysis Chart">
      <a:dk1>
        <a:srgbClr val="000000"/>
      </a:dk1>
      <a:lt1>
        <a:srgbClr val="FFFFFF"/>
      </a:lt1>
      <a:dk2>
        <a:srgbClr val="F5F7FA"/>
      </a:dk2>
      <a:lt2>
        <a:srgbClr val="E7E6E6"/>
      </a:lt2>
      <a:accent1>
        <a:srgbClr val="8EC8D4"/>
      </a:accent1>
      <a:accent2>
        <a:srgbClr val="A2BDE3"/>
      </a:accent2>
      <a:accent3>
        <a:srgbClr val="EC796C"/>
      </a:accent3>
      <a:accent4>
        <a:srgbClr val="FFC000"/>
      </a:accent4>
      <a:accent5>
        <a:srgbClr val="0F137C"/>
      </a:accent5>
      <a:accent6>
        <a:srgbClr val="6484CA"/>
      </a:accent6>
      <a:hlink>
        <a:srgbClr val="0563C1"/>
      </a:hlink>
      <a:folHlink>
        <a:srgbClr val="954F72"/>
      </a:folHlink>
    </a:clrScheme>
    <a:fontScheme name="Custom 59">
      <a:majorFont>
        <a:latin typeface="Century Gothic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 tint="-0.34998626667073579"/>
  </sheetPr>
  <dimension ref="A1:E12"/>
  <sheetViews>
    <sheetView showGridLines="0" tabSelected="1" zoomScaleNormal="100" workbookViewId="0"/>
  </sheetViews>
  <sheetFormatPr baseColWidth="10" defaultColWidth="9" defaultRowHeight="17.25" customHeight="1" x14ac:dyDescent="0.3"/>
  <cols>
    <col min="1" max="1" width="1.6640625" style="5" customWidth="1"/>
    <col min="2" max="2" width="42.88671875" style="5" customWidth="1"/>
    <col min="3" max="3" width="25.33203125" style="6" customWidth="1"/>
    <col min="4" max="5" width="25.33203125" style="7" customWidth="1"/>
    <col min="6" max="6" width="1.6640625" style="5" customWidth="1"/>
    <col min="7" max="16384" width="9" style="5"/>
  </cols>
  <sheetData>
    <row r="1" spans="1:5" s="3" customFormat="1" ht="15" customHeight="1" x14ac:dyDescent="0.35">
      <c r="B1" s="67"/>
      <c r="C1" s="68"/>
      <c r="D1" s="68"/>
      <c r="E1" s="69"/>
    </row>
    <row r="2" spans="1:5" s="1" customFormat="1" ht="30" customHeight="1" x14ac:dyDescent="0.35">
      <c r="B2" s="70" t="s">
        <v>43</v>
      </c>
      <c r="C2" s="71"/>
      <c r="D2" s="71"/>
      <c r="E2" s="72"/>
    </row>
    <row r="3" spans="1:5" s="22" customFormat="1" ht="70.2" customHeight="1" x14ac:dyDescent="0.4">
      <c r="B3" s="74" t="s">
        <v>0</v>
      </c>
      <c r="C3" s="75"/>
      <c r="D3" s="75"/>
      <c r="E3" s="73"/>
    </row>
    <row r="4" spans="1:5" ht="6" customHeight="1" x14ac:dyDescent="0.3">
      <c r="B4" s="76"/>
      <c r="C4" s="77"/>
      <c r="D4" s="78"/>
      <c r="E4" s="79"/>
    </row>
    <row r="5" spans="1:5" s="20" customFormat="1" ht="45" customHeight="1" x14ac:dyDescent="0.3">
      <c r="B5" s="80" t="s">
        <v>1</v>
      </c>
      <c r="C5" s="81"/>
      <c r="D5" s="81"/>
      <c r="E5" s="81"/>
    </row>
    <row r="6" spans="1:5" ht="250.2" customHeight="1" x14ac:dyDescent="0.3">
      <c r="B6" s="92"/>
      <c r="C6" s="93"/>
      <c r="D6" s="93"/>
      <c r="E6" s="93"/>
    </row>
    <row r="7" spans="1:5" ht="9" customHeight="1" x14ac:dyDescent="0.3">
      <c r="B7" s="94"/>
      <c r="C7" s="95"/>
      <c r="D7" s="95"/>
      <c r="E7" s="95"/>
    </row>
    <row r="8" spans="1:5" s="8" customFormat="1" ht="45" customHeight="1" x14ac:dyDescent="0.3">
      <c r="B8" s="82" t="s">
        <v>2</v>
      </c>
      <c r="C8" s="36" t="s">
        <v>6</v>
      </c>
      <c r="D8" s="36" t="s">
        <v>7</v>
      </c>
      <c r="E8" s="36" t="s">
        <v>8</v>
      </c>
    </row>
    <row r="9" spans="1:5" s="2" customFormat="1" ht="45" customHeight="1" x14ac:dyDescent="0.45">
      <c r="A9" s="26"/>
      <c r="B9" s="83" t="s">
        <v>3</v>
      </c>
      <c r="C9" s="84">
        <f>Ingresos[[#Totals],[Cantidad prevista]]</f>
        <v>5700</v>
      </c>
      <c r="D9" s="84">
        <f>Ingresos[[#Totals],[Reales]]</f>
        <v>6000</v>
      </c>
      <c r="E9" s="85">
        <f>FlujoDeEfectivo[[#This Row],[Reales]]-FlujoDeEfectivo[[#This Row],[Cantidad prevista]]</f>
        <v>300</v>
      </c>
    </row>
    <row r="10" spans="1:5" s="2" customFormat="1" ht="45" customHeight="1" x14ac:dyDescent="0.45">
      <c r="A10" s="9"/>
      <c r="B10" s="83" t="s">
        <v>4</v>
      </c>
      <c r="C10" s="84">
        <f>Gastos[[#Totals],[Cantidad prevista]]</f>
        <v>3603</v>
      </c>
      <c r="D10" s="84">
        <f>Gastos[[#Totals],[Reales]]</f>
        <v>3655</v>
      </c>
      <c r="E10" s="85">
        <f>FlujoDeEfectivo[[#This Row],[Cantidad prevista]]-FlujoDeEfectivo[[#This Row],[Reales]]</f>
        <v>-52</v>
      </c>
    </row>
    <row r="11" spans="1:5" s="2" customFormat="1" ht="45" customHeight="1" x14ac:dyDescent="0.45">
      <c r="B11" s="37" t="s">
        <v>5</v>
      </c>
      <c r="C11" s="86">
        <f>C9-C10</f>
        <v>2097</v>
      </c>
      <c r="D11" s="86">
        <f>D9-D10</f>
        <v>2345</v>
      </c>
      <c r="E11" s="87">
        <f>SUBTOTAL(109,FlujoDeEfectivo[Desviación])</f>
        <v>248</v>
      </c>
    </row>
    <row r="12" spans="1:5" ht="16.2" customHeight="1" x14ac:dyDescent="0.3">
      <c r="B12" s="88"/>
      <c r="C12" s="89"/>
      <c r="D12" s="90"/>
      <c r="E12" s="91"/>
    </row>
  </sheetData>
  <printOptions horizontalCentered="1"/>
  <pageMargins left="0.75" right="0.75" top="0.75" bottom="0.75" header="0.25" footer="0.25"/>
  <pageSetup paperSize="9" scale="80" fitToHeight="0" orientation="landscape" r:id="rId1"/>
  <headerFooter differentFirst="1">
    <oddFooter>&amp;CPage &amp;P of &amp;N</oddFooter>
  </headerFooter>
  <ignoredErrors>
    <ignoredError sqref="E9:E10" calculatedColumn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136E42"/>
  </sheetPr>
  <dimension ref="B1:F10"/>
  <sheetViews>
    <sheetView showGridLines="0" zoomScaleNormal="100" workbookViewId="0">
      <selection activeCell="D13" sqref="D13"/>
    </sheetView>
  </sheetViews>
  <sheetFormatPr baseColWidth="10" defaultColWidth="9" defaultRowHeight="24" customHeight="1" x14ac:dyDescent="0.3"/>
  <cols>
    <col min="1" max="1" width="1.6640625" style="17" customWidth="1"/>
    <col min="2" max="2" width="36.77734375" style="17" customWidth="1"/>
    <col min="3" max="3" width="24.77734375" style="17" customWidth="1"/>
    <col min="4" max="5" width="24.77734375" style="18" customWidth="1"/>
    <col min="6" max="6" width="1.6640625" style="17" customWidth="1"/>
    <col min="7" max="16384" width="9" style="17"/>
  </cols>
  <sheetData>
    <row r="1" spans="2:6" ht="15" customHeight="1" x14ac:dyDescent="0.3">
      <c r="B1" s="40"/>
      <c r="C1" s="40"/>
      <c r="D1" s="41"/>
      <c r="E1" s="41"/>
      <c r="F1" s="17" t="s">
        <v>14</v>
      </c>
    </row>
    <row r="2" spans="2:6" s="4" customFormat="1" ht="30" customHeight="1" x14ac:dyDescent="0.35">
      <c r="B2" s="97" t="s">
        <v>43</v>
      </c>
      <c r="C2" s="97"/>
      <c r="D2" s="97"/>
      <c r="E2" s="38"/>
    </row>
    <row r="3" spans="2:6" s="21" customFormat="1" ht="70.2" customHeight="1" x14ac:dyDescent="0.3">
      <c r="B3" s="96" t="s">
        <v>9</v>
      </c>
      <c r="C3" s="96"/>
      <c r="D3" s="96"/>
      <c r="E3" s="39"/>
    </row>
    <row r="4" spans="2:6" s="5" customFormat="1" ht="6" customHeight="1" x14ac:dyDescent="0.3">
      <c r="B4" s="42"/>
      <c r="C4" s="43"/>
      <c r="D4" s="44"/>
      <c r="E4" s="45"/>
    </row>
    <row r="5" spans="2:6" ht="37.950000000000003" customHeight="1" x14ac:dyDescent="0.3">
      <c r="B5" s="28" t="s">
        <v>10</v>
      </c>
      <c r="C5" s="29" t="s">
        <v>6</v>
      </c>
      <c r="D5" s="29" t="s">
        <v>7</v>
      </c>
      <c r="E5" s="30" t="s">
        <v>8</v>
      </c>
    </row>
    <row r="6" spans="2:6" ht="37.950000000000003" customHeight="1" x14ac:dyDescent="0.3">
      <c r="B6" s="33" t="s">
        <v>11</v>
      </c>
      <c r="C6" s="34">
        <v>4000</v>
      </c>
      <c r="D6" s="34">
        <v>4000</v>
      </c>
      <c r="E6" s="35">
        <f>Ingresos[[#This Row],[Reales]]-Ingresos[[#This Row],[Cantidad prevista]]</f>
        <v>0</v>
      </c>
    </row>
    <row r="7" spans="2:6" ht="37.950000000000003" customHeight="1" x14ac:dyDescent="0.3">
      <c r="B7" s="33" t="s">
        <v>12</v>
      </c>
      <c r="C7" s="34">
        <v>1400</v>
      </c>
      <c r="D7" s="34">
        <v>1500</v>
      </c>
      <c r="E7" s="35">
        <f>Ingresos[[#This Row],[Reales]]-Ingresos[[#This Row],[Cantidad prevista]]</f>
        <v>100</v>
      </c>
    </row>
    <row r="8" spans="2:6" ht="37.950000000000003" customHeight="1" x14ac:dyDescent="0.3">
      <c r="B8" s="33" t="s">
        <v>13</v>
      </c>
      <c r="C8" s="34">
        <v>300</v>
      </c>
      <c r="D8" s="34">
        <v>500</v>
      </c>
      <c r="E8" s="35">
        <f>Ingresos[[#This Row],[Reales]]-Ingresos[[#This Row],[Cantidad prevista]]</f>
        <v>200</v>
      </c>
    </row>
    <row r="9" spans="2:6" ht="37.950000000000003" customHeight="1" x14ac:dyDescent="0.3">
      <c r="B9" s="30" t="s">
        <v>3</v>
      </c>
      <c r="C9" s="31">
        <f>SUBTOTAL(109,Ingresos[Cantidad prevista])</f>
        <v>5700</v>
      </c>
      <c r="D9" s="31">
        <f>SUBTOTAL(109,Ingresos[Reales])</f>
        <v>6000</v>
      </c>
      <c r="E9" s="32">
        <f>SUBTOTAL(109,Ingresos[Desviación])</f>
        <v>300</v>
      </c>
    </row>
    <row r="10" spans="2:6" ht="16.2" customHeight="1" x14ac:dyDescent="0.3">
      <c r="B10" s="46"/>
      <c r="C10" s="46"/>
      <c r="D10" s="47"/>
      <c r="E10" s="47"/>
    </row>
  </sheetData>
  <mergeCells count="2">
    <mergeCell ref="B3:D3"/>
    <mergeCell ref="B2:D2"/>
  </mergeCells>
  <dataValidations count="1">
    <dataValidation allowBlank="1" showInputMessage="1" showErrorMessage="1" prompt="Escriba los elementos de ingresos mensuales en esta columna, debajo de este encabezado. Use los filtros de encabezado para buscar entradas específicas." sqref="B5" xr:uid="{00000000-0002-0000-0100-000003000000}"/>
  </dataValidations>
  <printOptions horizontalCentered="1"/>
  <pageMargins left="0.75" right="0.75" top="0.75" bottom="0.75" header="0.25" footer="0.25"/>
  <pageSetup paperSize="9" scale="80" fitToHeight="0" orientation="landscape" r:id="rId1"/>
  <headerFooter differentFirst="1">
    <oddFooter>&amp;CPage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9CC00"/>
  </sheetPr>
  <dimension ref="B1:W27"/>
  <sheetViews>
    <sheetView showGridLines="0" topLeftCell="A3" zoomScaleNormal="100" workbookViewId="0">
      <selection activeCell="I37" sqref="I37"/>
    </sheetView>
  </sheetViews>
  <sheetFormatPr baseColWidth="10" defaultColWidth="9" defaultRowHeight="24" customHeight="1" x14ac:dyDescent="0.3"/>
  <cols>
    <col min="1" max="1" width="1.6640625" style="17" customWidth="1"/>
    <col min="2" max="2" width="36.77734375" style="23" customWidth="1"/>
    <col min="3" max="3" width="24.77734375" style="17" customWidth="1"/>
    <col min="4" max="5" width="24.77734375" style="18" customWidth="1"/>
    <col min="6" max="6" width="1.6640625" style="17" customWidth="1"/>
    <col min="7" max="16384" width="9" style="17"/>
  </cols>
  <sheetData>
    <row r="1" spans="2:23" ht="15" customHeight="1" x14ac:dyDescent="0.3">
      <c r="B1" s="55"/>
      <c r="C1" s="40"/>
      <c r="D1" s="41"/>
      <c r="E1" s="41"/>
      <c r="F1" s="17" t="s">
        <v>14</v>
      </c>
    </row>
    <row r="2" spans="2:23" s="4" customFormat="1" ht="30" customHeight="1" x14ac:dyDescent="0.45">
      <c r="B2" s="97" t="s">
        <v>43</v>
      </c>
      <c r="C2" s="97"/>
      <c r="D2" s="97"/>
      <c r="E2" s="56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2:23" s="21" customFormat="1" ht="70.2" customHeight="1" x14ac:dyDescent="0.3">
      <c r="B3" s="98" t="s">
        <v>15</v>
      </c>
      <c r="C3" s="98"/>
      <c r="D3" s="98"/>
      <c r="E3" s="57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2:23" s="5" customFormat="1" ht="6" customHeight="1" x14ac:dyDescent="0.3">
      <c r="B4" s="51"/>
      <c r="C4" s="52"/>
      <c r="D4" s="53"/>
      <c r="E4" s="54"/>
    </row>
    <row r="5" spans="2:23" s="19" customFormat="1" ht="37.200000000000003" customHeight="1" x14ac:dyDescent="0.3">
      <c r="B5" s="58" t="s">
        <v>16</v>
      </c>
      <c r="C5" s="59" t="s">
        <v>6</v>
      </c>
      <c r="D5" s="59" t="s">
        <v>7</v>
      </c>
      <c r="E5" s="60" t="s">
        <v>8</v>
      </c>
    </row>
    <row r="6" spans="2:23" ht="37.200000000000003" customHeight="1" x14ac:dyDescent="0.3">
      <c r="B6" s="61" t="s">
        <v>17</v>
      </c>
      <c r="C6" s="65">
        <v>1500</v>
      </c>
      <c r="D6" s="65">
        <v>1500</v>
      </c>
      <c r="E6" s="66">
        <f>Gastos[[#This Row],[Cantidad prevista]]-Gastos[[#This Row],[Reales]]</f>
        <v>0</v>
      </c>
    </row>
    <row r="7" spans="2:23" ht="37.200000000000003" customHeight="1" x14ac:dyDescent="0.3">
      <c r="B7" s="61" t="s">
        <v>18</v>
      </c>
      <c r="C7" s="65">
        <v>250</v>
      </c>
      <c r="D7" s="65">
        <v>280</v>
      </c>
      <c r="E7" s="66">
        <f>Gastos[[#This Row],[Cantidad prevista]]-Gastos[[#This Row],[Reales]]</f>
        <v>-30</v>
      </c>
    </row>
    <row r="8" spans="2:23" ht="37.200000000000003" customHeight="1" x14ac:dyDescent="0.3">
      <c r="B8" s="61" t="s">
        <v>19</v>
      </c>
      <c r="C8" s="65">
        <v>38</v>
      </c>
      <c r="D8" s="65">
        <v>38</v>
      </c>
      <c r="E8" s="66">
        <f>Gastos[[#This Row],[Cantidad prevista]]-Gastos[[#This Row],[Reales]]</f>
        <v>0</v>
      </c>
    </row>
    <row r="9" spans="2:23" ht="37.200000000000003" customHeight="1" x14ac:dyDescent="0.3">
      <c r="B9" s="61" t="s">
        <v>20</v>
      </c>
      <c r="C9" s="65">
        <v>65</v>
      </c>
      <c r="D9" s="65">
        <v>78</v>
      </c>
      <c r="E9" s="66">
        <f>Gastos[[#This Row],[Cantidad prevista]]-Gastos[[#This Row],[Reales]]</f>
        <v>-13</v>
      </c>
    </row>
    <row r="10" spans="2:23" ht="37.200000000000003" customHeight="1" x14ac:dyDescent="0.3">
      <c r="B10" s="61" t="s">
        <v>21</v>
      </c>
      <c r="C10" s="65">
        <v>25</v>
      </c>
      <c r="D10" s="65">
        <v>21</v>
      </c>
      <c r="E10" s="66">
        <f>Gastos[[#This Row],[Cantidad prevista]]-Gastos[[#This Row],[Reales]]</f>
        <v>4</v>
      </c>
    </row>
    <row r="11" spans="2:23" ht="37.200000000000003" customHeight="1" x14ac:dyDescent="0.3">
      <c r="B11" s="61" t="s">
        <v>22</v>
      </c>
      <c r="C11" s="65">
        <v>75</v>
      </c>
      <c r="D11" s="65">
        <v>83</v>
      </c>
      <c r="E11" s="66">
        <f>Gastos[[#This Row],[Cantidad prevista]]-Gastos[[#This Row],[Reales]]</f>
        <v>-8</v>
      </c>
    </row>
    <row r="12" spans="2:23" ht="37.200000000000003" customHeight="1" x14ac:dyDescent="0.3">
      <c r="B12" s="61" t="s">
        <v>23</v>
      </c>
      <c r="C12" s="65">
        <v>60</v>
      </c>
      <c r="D12" s="65">
        <v>60</v>
      </c>
      <c r="E12" s="66">
        <f>Gastos[[#This Row],[Cantidad prevista]]-Gastos[[#This Row],[Reales]]</f>
        <v>0</v>
      </c>
    </row>
    <row r="13" spans="2:23" ht="37.200000000000003" customHeight="1" x14ac:dyDescent="0.3">
      <c r="B13" s="61" t="s">
        <v>24</v>
      </c>
      <c r="C13" s="65">
        <v>0</v>
      </c>
      <c r="D13" s="65">
        <v>60</v>
      </c>
      <c r="E13" s="66">
        <f>Gastos[[#This Row],[Cantidad prevista]]-Gastos[[#This Row],[Reales]]</f>
        <v>-60</v>
      </c>
    </row>
    <row r="14" spans="2:23" ht="37.200000000000003" customHeight="1" x14ac:dyDescent="0.3">
      <c r="B14" s="61" t="s">
        <v>25</v>
      </c>
      <c r="C14" s="65">
        <v>180</v>
      </c>
      <c r="D14" s="65">
        <v>150</v>
      </c>
      <c r="E14" s="66">
        <f>Gastos[[#This Row],[Cantidad prevista]]-Gastos[[#This Row],[Reales]]</f>
        <v>30</v>
      </c>
    </row>
    <row r="15" spans="2:23" ht="37.200000000000003" customHeight="1" x14ac:dyDescent="0.3">
      <c r="B15" s="61" t="s">
        <v>26</v>
      </c>
      <c r="C15" s="65">
        <v>250</v>
      </c>
      <c r="D15" s="65">
        <v>250</v>
      </c>
      <c r="E15" s="66">
        <f>Gastos[[#This Row],[Cantidad prevista]]-Gastos[[#This Row],[Reales]]</f>
        <v>0</v>
      </c>
    </row>
    <row r="16" spans="2:23" ht="37.200000000000003" customHeight="1" x14ac:dyDescent="0.3">
      <c r="B16" s="61" t="s">
        <v>27</v>
      </c>
      <c r="C16" s="65">
        <v>75</v>
      </c>
      <c r="D16" s="65">
        <v>80</v>
      </c>
      <c r="E16" s="66">
        <f>Gastos[[#This Row],[Cantidad prevista]]-Gastos[[#This Row],[Reales]]</f>
        <v>-5</v>
      </c>
    </row>
    <row r="17" spans="2:5" ht="37.200000000000003" customHeight="1" x14ac:dyDescent="0.3">
      <c r="B17" s="61" t="s">
        <v>28</v>
      </c>
      <c r="C17" s="65">
        <v>280</v>
      </c>
      <c r="D17" s="65">
        <v>260</v>
      </c>
      <c r="E17" s="66">
        <f>Gastos[[#This Row],[Cantidad prevista]]-Gastos[[#This Row],[Reales]]</f>
        <v>20</v>
      </c>
    </row>
    <row r="18" spans="2:5" ht="37.200000000000003" customHeight="1" x14ac:dyDescent="0.3">
      <c r="B18" s="61" t="s">
        <v>29</v>
      </c>
      <c r="C18" s="65">
        <v>75</v>
      </c>
      <c r="D18" s="65">
        <v>65</v>
      </c>
      <c r="E18" s="66">
        <f>Gastos[[#This Row],[Cantidad prevista]]-Gastos[[#This Row],[Reales]]</f>
        <v>10</v>
      </c>
    </row>
    <row r="19" spans="2:5" ht="37.200000000000003" customHeight="1" x14ac:dyDescent="0.3">
      <c r="B19" s="61" t="s">
        <v>30</v>
      </c>
      <c r="C19" s="65">
        <v>255</v>
      </c>
      <c r="D19" s="65">
        <v>255</v>
      </c>
      <c r="E19" s="66">
        <f>Gastos[[#This Row],[Cantidad prevista]]-Gastos[[#This Row],[Reales]]</f>
        <v>0</v>
      </c>
    </row>
    <row r="20" spans="2:5" ht="37.200000000000003" customHeight="1" x14ac:dyDescent="0.3">
      <c r="B20" s="61" t="s">
        <v>31</v>
      </c>
      <c r="C20" s="65">
        <v>100</v>
      </c>
      <c r="D20" s="65">
        <v>100</v>
      </c>
      <c r="E20" s="66">
        <f>Gastos[[#This Row],[Cantidad prevista]]-Gastos[[#This Row],[Reales]]</f>
        <v>0</v>
      </c>
    </row>
    <row r="21" spans="2:5" ht="37.200000000000003" customHeight="1" x14ac:dyDescent="0.3">
      <c r="B21" s="61" t="s">
        <v>32</v>
      </c>
      <c r="C21" s="65">
        <v>0</v>
      </c>
      <c r="D21" s="65">
        <v>0</v>
      </c>
      <c r="E21" s="66">
        <f>Gastos[[#This Row],[Cantidad prevista]]-Gastos[[#This Row],[Reales]]</f>
        <v>0</v>
      </c>
    </row>
    <row r="22" spans="2:5" ht="37.200000000000003" customHeight="1" x14ac:dyDescent="0.3">
      <c r="B22" s="61" t="s">
        <v>33</v>
      </c>
      <c r="C22" s="65">
        <v>0</v>
      </c>
      <c r="D22" s="65">
        <v>0</v>
      </c>
      <c r="E22" s="66">
        <f>Gastos[[#This Row],[Cantidad prevista]]-Gastos[[#This Row],[Reales]]</f>
        <v>0</v>
      </c>
    </row>
    <row r="23" spans="2:5" ht="37.200000000000003" customHeight="1" x14ac:dyDescent="0.3">
      <c r="B23" s="61" t="s">
        <v>34</v>
      </c>
      <c r="C23" s="65">
        <v>150</v>
      </c>
      <c r="D23" s="65">
        <v>150</v>
      </c>
      <c r="E23" s="66">
        <f>Gastos[[#This Row],[Cantidad prevista]]-Gastos[[#This Row],[Reales]]</f>
        <v>0</v>
      </c>
    </row>
    <row r="24" spans="2:5" ht="37.200000000000003" customHeight="1" x14ac:dyDescent="0.3">
      <c r="B24" s="61" t="s">
        <v>35</v>
      </c>
      <c r="C24" s="65">
        <v>225</v>
      </c>
      <c r="D24" s="65">
        <v>225</v>
      </c>
      <c r="E24" s="66">
        <f>Gastos[[#This Row],[Cantidad prevista]]-Gastos[[#This Row],[Reales]]</f>
        <v>0</v>
      </c>
    </row>
    <row r="25" spans="2:5" ht="37.200000000000003" customHeight="1" x14ac:dyDescent="0.3">
      <c r="B25" s="61" t="s">
        <v>36</v>
      </c>
      <c r="C25" s="65">
        <v>0</v>
      </c>
      <c r="D25" s="65">
        <v>0</v>
      </c>
      <c r="E25" s="66">
        <f>Gastos[[#This Row],[Cantidad prevista]]-Gastos[[#This Row],[Reales]]</f>
        <v>0</v>
      </c>
    </row>
    <row r="26" spans="2:5" ht="37.200000000000003" customHeight="1" x14ac:dyDescent="0.3">
      <c r="B26" s="62" t="s">
        <v>37</v>
      </c>
      <c r="C26" s="63">
        <f>SUBTOTAL(109,Gastos[Cantidad prevista])</f>
        <v>3603</v>
      </c>
      <c r="D26" s="63">
        <f>SUBTOTAL(109,Gastos[Reales])</f>
        <v>3655</v>
      </c>
      <c r="E26" s="64">
        <f>SUBTOTAL(109,Gastos[Desviación])</f>
        <v>-52</v>
      </c>
    </row>
    <row r="27" spans="2:5" ht="16.2" customHeight="1" x14ac:dyDescent="0.3">
      <c r="B27" s="48"/>
      <c r="C27" s="49"/>
      <c r="D27" s="50"/>
      <c r="E27" s="50"/>
    </row>
  </sheetData>
  <mergeCells count="2">
    <mergeCell ref="B3:D3"/>
    <mergeCell ref="B2:D2"/>
  </mergeCells>
  <printOptions horizontalCentered="1"/>
  <pageMargins left="0.75" right="0.75" top="0.75" bottom="0.75" header="0.25" footer="0.25"/>
  <pageSetup paperSize="9" scale="80" fitToHeight="0" orientation="landscape" r:id="rId1"/>
  <headerFooter differentFirst="1">
    <oddFooter>&amp;CPage &amp;P of &amp;N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B1:D7"/>
  <sheetViews>
    <sheetView showGridLines="0" workbookViewId="0">
      <selection activeCell="B2" sqref="B2"/>
    </sheetView>
  </sheetViews>
  <sheetFormatPr baseColWidth="10" defaultColWidth="9" defaultRowHeight="21" customHeight="1" x14ac:dyDescent="0.3"/>
  <cols>
    <col min="1" max="1" width="1.6640625" style="14" customWidth="1"/>
    <col min="2" max="2" width="21.33203125" style="14" customWidth="1"/>
    <col min="3" max="4" width="12.33203125" style="14" customWidth="1"/>
    <col min="5" max="5" width="1.6640625" style="14" customWidth="1"/>
    <col min="6" max="16384" width="9" style="14"/>
  </cols>
  <sheetData>
    <row r="1" spans="2:4" s="11" customFormat="1" ht="9" customHeight="1" x14ac:dyDescent="0.3"/>
    <row r="2" spans="2:4" s="13" customFormat="1" ht="36.75" customHeight="1" x14ac:dyDescent="0.3">
      <c r="B2" s="12" t="s">
        <v>38</v>
      </c>
      <c r="C2" s="10"/>
      <c r="D2" s="10"/>
    </row>
    <row r="4" spans="2:4" ht="21" customHeight="1" x14ac:dyDescent="0.3">
      <c r="B4" s="16"/>
      <c r="C4" s="15" t="s">
        <v>6</v>
      </c>
      <c r="D4" s="15" t="s">
        <v>42</v>
      </c>
    </row>
    <row r="5" spans="2:4" ht="21" customHeight="1" x14ac:dyDescent="0.3">
      <c r="B5" s="16" t="s">
        <v>39</v>
      </c>
      <c r="C5" s="27">
        <f>Ingresos[[#Totals],[Cantidad prevista]]</f>
        <v>5700</v>
      </c>
      <c r="D5" s="27">
        <f>Ingresos[[#Totals],[Reales]]</f>
        <v>6000</v>
      </c>
    </row>
    <row r="6" spans="2:4" ht="21" customHeight="1" x14ac:dyDescent="0.3">
      <c r="B6" s="16" t="s">
        <v>40</v>
      </c>
      <c r="C6" s="27">
        <f>Gastos[[#Totals],[Cantidad prevista]]</f>
        <v>3603</v>
      </c>
      <c r="D6" s="27">
        <f>Gastos[[#Totals],[Reales]]</f>
        <v>3655</v>
      </c>
    </row>
    <row r="7" spans="2:4" ht="21" customHeight="1" x14ac:dyDescent="0.3">
      <c r="B7" s="16" t="s">
        <v>41</v>
      </c>
      <c r="C7" s="27">
        <f>FlujoDeEfectivo[[#Totals],[Cantidad prevista]]</f>
        <v>2097</v>
      </c>
      <c r="D7" s="27">
        <f>FlujoDeEfectivo[[#Totals],[Reales]]</f>
        <v>2345</v>
      </c>
    </row>
  </sheetData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025B5E-C735-469C-B2E5-FBC3E74FF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441BA5-1407-46BB-BAE2-985F4E8E65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BC40BD-1AB1-4261-82BE-05B2CFE4E446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230e9df3-be65-4c73-a93b-d1236ebd677e"/>
    <ds:schemaRef ds:uri="71af3243-3dd4-4a8d-8c0d-dd76da1f02a5"/>
    <ds:schemaRef ds:uri="http://schemas.microsoft.com/office/infopath/2007/PartnerControls"/>
    <ds:schemaRef ds:uri="16c05727-aa75-4e4a-9b5f-8a80a1165891"/>
    <ds:schemaRef ds:uri="http://purl.org/dc/elements/1.1/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TM02930056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Flujo de efectivo</vt:lpstr>
      <vt:lpstr>Ingresos mensuales</vt:lpstr>
      <vt:lpstr>Gastos mensuales</vt:lpstr>
      <vt:lpstr>Datos del gráfico</vt:lpstr>
      <vt:lpstr>Title2</vt:lpstr>
      <vt:lpstr>Title3</vt:lpstr>
      <vt:lpstr>Título1</vt:lpstr>
      <vt:lpstr>TítuloDelPresupuesto</vt:lpstr>
      <vt:lpstr>'Flujo de efectivo'!Títulos_a_imprimir</vt:lpstr>
      <vt:lpstr>'Gastos mensuales'!Títulos_a_imprimir</vt:lpstr>
      <vt:lpstr>'Ingresos mensuales'!Títulos_a_imprimir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2023-02-23T17:09:32Z</dcterms:created>
  <dcterms:modified xsi:type="dcterms:W3CDTF">2024-08-27T18:11:58Z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