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codeName="ThisWorkbook"/>
  <xr:revisionPtr revIDLastSave="266" documentId="8_{6CADADE2-3E23-46D2-AA50-F04DA5DC6FD6}" xr6:coauthVersionLast="47" xr6:coauthVersionMax="47" xr10:uidLastSave="{8C1E7D5D-75EF-4481-89F7-87A6B8F4318F}"/>
  <bookViews>
    <workbookView xWindow="-108" yWindow="-108" windowWidth="23256" windowHeight="12456" xr2:uid="{00000000-000D-0000-FFFF-FFFF00000000}"/>
  </bookViews>
  <sheets>
    <sheet name="Programación diaria" sheetId="4" r:id="rId1"/>
    <sheet name="Programador de eventos" sheetId="3" r:id="rId2"/>
    <sheet name="Intervalos de tiempo" sheetId="2" r:id="rId3"/>
  </sheets>
  <definedNames>
    <definedName name="Año">'Programación diaria'!$C$13</definedName>
    <definedName name="BigNum">9.99E+307</definedName>
    <definedName name="BigStr">REPT("z",255)</definedName>
    <definedName name="ColumnTitle2">Programador_de_eventos[[#Headers],[FECHA]]</definedName>
    <definedName name="ColumnTitle3">Hora[[#Headers],[Hora]]</definedName>
    <definedName name="DateVal">IFERROR('Programación diaria'!$F$2,"")</definedName>
    <definedName name="DayVal">'Programación diaria'!$C$17</definedName>
    <definedName name="Hora_de_finalización">'Intervalos de tiempo'!$C$8</definedName>
    <definedName name="Hora_de_inicio">'Intervalos de tiempo'!$C$4</definedName>
    <definedName name="Incremento">TIME(0,MinuteInterval,0)</definedName>
    <definedName name="LookUpDateAndTime">Programador_de_eventos[FECHA]&amp;Programador_de_eventos[TIEMPO]</definedName>
    <definedName name="MinuteInterval">--LEFT(MinuteText,2)</definedName>
    <definedName name="MinuteText">'Intervalos de tiempo'!$C$6</definedName>
    <definedName name="MonthName">'Programación diaria'!$C$15</definedName>
    <definedName name="MonthNumber">IF(MonthName="",MONTH(TODAY()),MONTH(1&amp;LEFT(MonthName,3)))</definedName>
    <definedName name="ReportDay">IF(DayVal="",DAY(TODAY()),'Programación diaria'!$C$17)</definedName>
    <definedName name="ReportMonth">IF(MonthName="",TEXT(MONTH(TODAY()),"mmm"),MonthName)</definedName>
    <definedName name="ReportYear">IF(Año="",YEAR(TODAY()),Año)</definedName>
    <definedName name="ScheduleHighlight">'Programación diaria'!$B$26</definedName>
    <definedName name="TimesList">Hora[Hora]</definedName>
    <definedName name="Title1">'Programación diaria'!$E$2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4" l="1"/>
  <c r="B2" i="3" s="1"/>
  <c r="E3" i="3"/>
  <c r="E4" i="3"/>
  <c r="E5" i="3"/>
  <c r="E6" i="3"/>
  <c r="E7" i="3"/>
  <c r="E8" i="3"/>
  <c r="E9" i="3"/>
  <c r="E10" i="3"/>
  <c r="E11" i="3"/>
  <c r="E12" i="3"/>
  <c r="E13" i="3"/>
  <c r="E14" i="3"/>
  <c r="E15" i="3"/>
  <c r="E3" i="2"/>
  <c r="E4" i="2" s="1"/>
  <c r="E5" i="2" s="1"/>
  <c r="E6" i="2" s="1"/>
  <c r="E7" i="2" s="1"/>
  <c r="E8" i="2" s="1"/>
  <c r="E9" i="2" s="1"/>
  <c r="E10" i="2" s="1"/>
  <c r="E11" i="2" s="1"/>
  <c r="E12" i="2" s="1"/>
  <c r="E13" i="2" s="1"/>
  <c r="E14" i="2" s="1"/>
  <c r="E15" i="2" s="1"/>
  <c r="E16" i="2" s="1"/>
  <c r="E17" i="2" s="1"/>
  <c r="E18" i="2" s="1"/>
  <c r="E19" i="2" s="1"/>
  <c r="E20" i="2" s="1"/>
  <c r="E21" i="2" s="1"/>
  <c r="E22" i="2" s="1"/>
  <c r="E23" i="2" s="1"/>
  <c r="E24" i="2" s="1"/>
  <c r="E25" i="2" s="1"/>
  <c r="E26" i="2" s="1"/>
  <c r="E27" i="2" s="1"/>
  <c r="E28" i="2" s="1"/>
  <c r="E29" i="2" s="1"/>
  <c r="E30" i="2" s="1"/>
  <c r="E31" i="2" s="1"/>
  <c r="E32" i="2" s="1"/>
  <c r="E33" i="2" s="1"/>
  <c r="E34" i="2" s="1"/>
  <c r="E35" i="2" s="1"/>
  <c r="E36" i="2" s="1"/>
  <c r="E37" i="2" s="1"/>
  <c r="E38" i="2" s="1"/>
  <c r="E39" i="2" s="1"/>
  <c r="E40" i="2" s="1"/>
  <c r="E41" i="2" s="1"/>
  <c r="E42" i="2" s="1"/>
  <c r="E43" i="2" s="1"/>
  <c r="E44" i="2" s="1"/>
  <c r="E45" i="2" s="1"/>
  <c r="E46" i="2" s="1"/>
  <c r="E47" i="2" s="1"/>
  <c r="E48" i="2" s="1"/>
  <c r="E49" i="2" s="1"/>
  <c r="E50" i="2" s="1"/>
  <c r="E51" i="2" s="1"/>
  <c r="E52" i="2" s="1"/>
  <c r="E53" i="2" s="1"/>
  <c r="E54" i="2" s="1"/>
  <c r="E55" i="2" s="1"/>
  <c r="E56" i="2" s="1"/>
  <c r="E57" i="2" s="1"/>
  <c r="E58" i="2" s="1"/>
  <c r="E59" i="2" s="1"/>
  <c r="E60" i="2" s="1"/>
  <c r="E61" i="2" s="1"/>
  <c r="E62" i="2" s="1"/>
  <c r="E63" i="2" s="1"/>
  <c r="E64" i="2" s="1"/>
  <c r="E65" i="2" s="1"/>
  <c r="E66" i="2" s="1"/>
  <c r="E67" i="2" s="1"/>
  <c r="E68" i="2" s="1"/>
  <c r="E69" i="2" s="1"/>
  <c r="E70" i="2" s="1"/>
  <c r="E71" i="2" s="1"/>
  <c r="E72" i="2" s="1"/>
  <c r="E73" i="2" s="1"/>
  <c r="E74" i="2" s="1"/>
  <c r="E75" i="2" s="1"/>
  <c r="B6" i="3" l="1"/>
  <c r="B8" i="3"/>
  <c r="B2" i="4"/>
  <c r="H3" i="4"/>
  <c r="B7" i="4"/>
  <c r="H34" i="4"/>
  <c r="H32" i="4" l="1"/>
  <c r="H31" i="4"/>
  <c r="H29" i="4"/>
  <c r="H27" i="4" l="1"/>
  <c r="H26" i="4"/>
  <c r="H24" i="4"/>
  <c r="H22" i="4" l="1"/>
  <c r="H21" i="4"/>
  <c r="H18" i="4"/>
  <c r="H16" i="4" l="1"/>
  <c r="H15" i="4"/>
  <c r="H12" i="4"/>
  <c r="H10" i="4" l="1"/>
  <c r="H9" i="4"/>
  <c r="H6" i="4"/>
  <c r="H4" i="4" l="1"/>
  <c r="E18" i="4" l="1"/>
  <c r="E7" i="4"/>
  <c r="E11" i="4"/>
  <c r="E15" i="4"/>
  <c r="E8" i="4"/>
  <c r="E12" i="4"/>
  <c r="E16" i="4"/>
  <c r="E5" i="4"/>
  <c r="E9" i="4"/>
  <c r="E13" i="4"/>
  <c r="E17" i="4"/>
  <c r="E6" i="4"/>
  <c r="E10" i="4"/>
  <c r="E14" i="4"/>
  <c r="E19" i="4" l="1"/>
  <c r="E20" i="4" l="1"/>
  <c r="E21" i="4" l="1"/>
  <c r="E22" i="4" l="1"/>
  <c r="E23" i="4" l="1"/>
  <c r="E24" i="4" l="1"/>
  <c r="E25" i="4" l="1"/>
  <c r="E26" i="4" l="1"/>
  <c r="E27" i="4" l="1"/>
  <c r="E28" i="4" l="1"/>
  <c r="E29" i="4" l="1"/>
  <c r="E30" i="4" l="1"/>
  <c r="H14" i="3"/>
  <c r="H15" i="3"/>
  <c r="E31" i="4" l="1"/>
  <c r="E4" i="4"/>
  <c r="F11" i="4" l="1"/>
  <c r="F16" i="4"/>
  <c r="F18" i="4"/>
  <c r="F5" i="4"/>
  <c r="F13" i="4"/>
  <c r="F10" i="4"/>
  <c r="F17" i="4"/>
  <c r="F15" i="4"/>
  <c r="F7" i="4"/>
  <c r="F6" i="4"/>
  <c r="F12" i="4"/>
  <c r="F9" i="4"/>
  <c r="F14" i="4"/>
  <c r="F8" i="4"/>
  <c r="F19" i="4"/>
  <c r="F20" i="4"/>
  <c r="F21" i="4"/>
  <c r="F22" i="4"/>
  <c r="F23" i="4"/>
  <c r="F24" i="4"/>
  <c r="F25" i="4"/>
  <c r="F26" i="4"/>
  <c r="F27" i="4"/>
  <c r="F28" i="4"/>
  <c r="F29" i="4"/>
  <c r="F4" i="4"/>
  <c r="F30" i="4"/>
  <c r="F31" i="4"/>
  <c r="E32" i="4"/>
  <c r="F32" i="4" s="1"/>
  <c r="H3" i="3"/>
  <c r="H4" i="3" l="1"/>
  <c r="H5" i="3"/>
  <c r="H6" i="3"/>
  <c r="H7" i="3"/>
  <c r="H8" i="3"/>
  <c r="H9" i="3"/>
  <c r="H10" i="3"/>
  <c r="H11" i="3"/>
  <c r="H12" i="3"/>
  <c r="H13" i="3"/>
  <c r="J34" i="4" l="1"/>
  <c r="J35" i="4"/>
  <c r="J32" i="4"/>
  <c r="J33" i="4"/>
  <c r="I34" i="4"/>
  <c r="I35" i="4"/>
  <c r="I32" i="4"/>
  <c r="I33" i="4"/>
  <c r="J29" i="4"/>
  <c r="J30" i="4"/>
  <c r="J27" i="4"/>
  <c r="J28" i="4"/>
  <c r="I29" i="4"/>
  <c r="I30" i="4"/>
  <c r="I27" i="4"/>
  <c r="I28" i="4"/>
  <c r="J24" i="4"/>
  <c r="J25" i="4"/>
  <c r="J22" i="4"/>
  <c r="J23" i="4"/>
  <c r="I24" i="4"/>
  <c r="I25" i="4"/>
  <c r="I22" i="4"/>
  <c r="I23" i="4"/>
  <c r="J19" i="4"/>
  <c r="J20" i="4"/>
  <c r="J17" i="4"/>
  <c r="J18" i="4"/>
  <c r="I20" i="4"/>
  <c r="J16" i="4"/>
  <c r="I18" i="4"/>
  <c r="I19" i="4"/>
  <c r="I16" i="4"/>
  <c r="I17" i="4"/>
  <c r="J13" i="4"/>
  <c r="J14" i="4"/>
  <c r="J11" i="4"/>
  <c r="J12" i="4"/>
  <c r="I14" i="4"/>
  <c r="J10" i="4"/>
  <c r="I12" i="4"/>
  <c r="I13" i="4"/>
  <c r="I10" i="4"/>
  <c r="I11" i="4"/>
  <c r="J7" i="4"/>
  <c r="J8" i="4"/>
  <c r="J5" i="4"/>
  <c r="J6" i="4"/>
  <c r="I8" i="4"/>
  <c r="J4" i="4"/>
  <c r="I6" i="4"/>
  <c r="I7" i="4"/>
  <c r="I4" i="4"/>
  <c r="I5" i="4"/>
  <c r="E33" i="4"/>
  <c r="F33" i="4" s="1"/>
  <c r="J9" i="4"/>
  <c r="J31" i="4"/>
  <c r="J26" i="4"/>
  <c r="J21" i="4"/>
  <c r="I31" i="4"/>
  <c r="I21" i="4"/>
  <c r="I9" i="4"/>
  <c r="J3" i="4"/>
  <c r="I3" i="4"/>
  <c r="I26" i="4"/>
  <c r="I15" i="4"/>
  <c r="J15" i="4"/>
  <c r="E34" i="4" l="1"/>
  <c r="F34" i="4" s="1"/>
  <c r="E35" i="4" l="1"/>
  <c r="F35" i="4" s="1"/>
  <c r="E36" i="4" l="1"/>
  <c r="F36" i="4" s="1"/>
  <c r="E37" i="4" l="1"/>
  <c r="F37" i="4" s="1"/>
  <c r="E38" i="4" l="1"/>
  <c r="F38" i="4" s="1"/>
  <c r="E39" i="4" l="1"/>
  <c r="F39" i="4" s="1"/>
  <c r="E40" i="4" l="1"/>
  <c r="F40" i="4" s="1"/>
  <c r="E41" i="4" l="1"/>
  <c r="F41" i="4" s="1"/>
  <c r="E42" i="4" l="1"/>
  <c r="F42" i="4" s="1"/>
  <c r="E43" i="4" l="1"/>
  <c r="F43" i="4" s="1"/>
  <c r="E44" i="4" l="1"/>
  <c r="F44" i="4" s="1"/>
  <c r="E45" i="4" l="1"/>
  <c r="F45" i="4" s="1"/>
  <c r="E46" i="4" l="1"/>
  <c r="F46" i="4" s="1"/>
  <c r="E47" i="4" l="1"/>
  <c r="F47" i="4" s="1"/>
  <c r="E48" i="4" l="1"/>
  <c r="F48" i="4" s="1"/>
  <c r="E49" i="4" l="1"/>
  <c r="F49" i="4" s="1"/>
  <c r="E50" i="4" l="1"/>
  <c r="F50" i="4" s="1"/>
  <c r="E51" i="4" l="1"/>
  <c r="F51" i="4" s="1"/>
  <c r="E52" i="4" l="1"/>
  <c r="F52" i="4" s="1"/>
  <c r="E53" i="4" l="1"/>
  <c r="F53" i="4" s="1"/>
  <c r="E54" i="4" l="1"/>
  <c r="F54" i="4" s="1"/>
  <c r="E55" i="4" l="1"/>
  <c r="F55" i="4" s="1"/>
  <c r="E56" i="4" l="1"/>
  <c r="F56" i="4" s="1"/>
  <c r="E57" i="4" l="1"/>
  <c r="F57" i="4" s="1"/>
  <c r="E58" i="4" l="1"/>
  <c r="F58" i="4" s="1"/>
  <c r="E59" i="4" l="1"/>
  <c r="F59" i="4" s="1"/>
  <c r="E60" i="4" l="1"/>
  <c r="F60" i="4" s="1"/>
  <c r="E61" i="4" l="1"/>
  <c r="F61" i="4" s="1"/>
  <c r="E62" i="4" l="1"/>
  <c r="F62" i="4" s="1"/>
  <c r="E63" i="4" l="1"/>
  <c r="F63" i="4" s="1"/>
  <c r="E64" i="4" l="1"/>
  <c r="F64" i="4" s="1"/>
  <c r="E65" i="4" l="1"/>
  <c r="F65" i="4" s="1"/>
  <c r="E66" i="4" l="1"/>
  <c r="F66" i="4" s="1"/>
  <c r="E67" i="4" l="1"/>
  <c r="F67" i="4" s="1"/>
  <c r="E68" i="4" l="1"/>
  <c r="F68" i="4" s="1"/>
  <c r="E69" i="4" l="1"/>
  <c r="F69" i="4" s="1"/>
  <c r="E70" i="4" l="1"/>
  <c r="F70" i="4" s="1"/>
  <c r="E71" i="4" l="1"/>
  <c r="F71" i="4" s="1"/>
  <c r="E72" i="4" l="1"/>
  <c r="F72" i="4" s="1"/>
  <c r="E73" i="4" l="1"/>
  <c r="F73" i="4" s="1"/>
  <c r="E74" i="4" l="1"/>
  <c r="F74" i="4" s="1"/>
  <c r="E75" i="4" l="1"/>
  <c r="F75" i="4" s="1"/>
  <c r="E76" i="4"/>
  <c r="F76" i="4"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3">
    <bk>
      <extLst>
        <ext uri="{3e2802c4-a4d2-4d8b-9148-e3be6c30e623}">
          <xlrd:rvb i="0"/>
        </ext>
      </extLst>
    </bk>
    <bk>
      <extLst>
        <ext uri="{3e2802c4-a4d2-4d8b-9148-e3be6c30e623}">
          <xlrd:rvb i="1"/>
        </ext>
      </extLst>
    </bk>
    <bk>
      <extLst>
        <ext uri="{3e2802c4-a4d2-4d8b-9148-e3be6c30e623}">
          <xlrd:rvb i="2"/>
        </ext>
      </extLst>
    </bk>
  </futureMetadata>
  <valueMetadata count="3">
    <bk>
      <rc t="1" v="0"/>
    </bk>
    <bk>
      <rc t="1" v="1"/>
    </bk>
    <bk>
      <rc t="1" v="2"/>
    </bk>
  </valueMetadata>
</metadata>
</file>

<file path=xl/sharedStrings.xml><?xml version="1.0" encoding="utf-8"?>
<sst xmlns="http://schemas.openxmlformats.org/spreadsheetml/2006/main" count="46" uniqueCount="38">
  <si>
    <t>Programación diaria</t>
  </si>
  <si>
    <t>VER PROGRAMACIÓN</t>
  </si>
  <si>
    <t>Año</t>
  </si>
  <si>
    <t>Mes</t>
  </si>
  <si>
    <t>Día</t>
  </si>
  <si>
    <t>EDITAR PROGRAMACIÓN</t>
  </si>
  <si>
    <t>Seleccione esta opción para editar los intervalos de tiempo.</t>
  </si>
  <si>
    <t>Seleccione esta opción para agregar un nuevo evento.</t>
  </si>
  <si>
    <t>RESALTAR EN LA PROGRAMACIÓN:</t>
  </si>
  <si>
    <t>Descanso</t>
  </si>
  <si>
    <t>Hora</t>
  </si>
  <si>
    <t>Descripción</t>
  </si>
  <si>
    <t>VISTA DE LA SEMANA</t>
  </si>
  <si>
    <t>NOTAS/LISTA DE TAREAS PENDIENTES</t>
  </si>
  <si>
    <t>Recoger la ropa de la tintorería.</t>
  </si>
  <si>
    <t>Llamar a la compañía telefónica</t>
  </si>
  <si>
    <t>Programador de eventos</t>
  </si>
  <si>
    <t>Seleccione esta opción para ver la programación diaria.</t>
  </si>
  <si>
    <t>FECHA</t>
  </si>
  <si>
    <t>TIEMPO</t>
  </si>
  <si>
    <t>DESCRIPCIÓN</t>
  </si>
  <si>
    <t>Despertarse</t>
  </si>
  <si>
    <t>Ducha</t>
  </si>
  <si>
    <t>Ir al trabajo</t>
  </si>
  <si>
    <t>Comenzar el turno</t>
  </si>
  <si>
    <t>Comida</t>
  </si>
  <si>
    <t>Volver al trabajo</t>
  </si>
  <si>
    <t>Llamada corporativa</t>
  </si>
  <si>
    <t>Casa</t>
  </si>
  <si>
    <t>Entrenamiento de fútbol</t>
  </si>
  <si>
    <t>Desayuno</t>
  </si>
  <si>
    <t>VALOR ÚNICO (CALCULADO)</t>
  </si>
  <si>
    <t>Intervalos de tiempo</t>
  </si>
  <si>
    <t>EDITAR LA TABLA DE HORAS</t>
  </si>
  <si>
    <t>Hora de inicio</t>
  </si>
  <si>
    <t>Intervalo</t>
  </si>
  <si>
    <t>Hora de finalización</t>
  </si>
  <si>
    <t>15 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</si>
</sst>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_);_(* \(#,##0\);_(* &quot;-&quot;_);_(@_)"/>
    <numFmt numFmtId="165" formatCode="_(* #,##0.00_);_(* \(#,##0.00\);_(* &quot;-&quot;??_);_(@_)"/>
    <numFmt numFmtId="166" formatCode="_-* #,##0\ &quot;€&quot;_-;\-* #,##0\ &quot;€&quot;_-;_-* &quot;-&quot;\ &quot;€&quot;_-;_-@_-"/>
    <numFmt numFmtId="167" formatCode="_-* #,##0.00\ &quot;€&quot;_-;\-* #,##0.00\ &quot;€&quot;_-;_-* &quot;-&quot;??\ &quot;€&quot;_-;_-@_-"/>
    <numFmt numFmtId="168" formatCode="[$-C0A]d\ &quot;de&quot;\ mmmm\ &quot;de&quot;\ yyyy;@"/>
    <numFmt numFmtId="169" formatCode="h:mm;@"/>
  </numFmts>
  <fonts count="39" x14ac:knownFonts="1">
    <font>
      <sz val="11"/>
      <color theme="1"/>
      <name val="Calibri"/>
      <family val="2"/>
      <scheme val="minor"/>
    </font>
    <font>
      <b/>
      <sz val="11"/>
      <color theme="3"/>
      <name val="Calibri"/>
      <family val="2"/>
      <scheme val="minor"/>
    </font>
    <font>
      <b/>
      <sz val="12"/>
      <color theme="0"/>
      <name val="Calibri"/>
      <family val="2"/>
      <scheme val="minor"/>
    </font>
    <font>
      <b/>
      <sz val="22"/>
      <color theme="4"/>
      <name val="Arial"/>
      <family val="2"/>
      <scheme val="major"/>
    </font>
    <font>
      <sz val="11"/>
      <color theme="4"/>
      <name val="Segoe Print"/>
    </font>
    <font>
      <sz val="11"/>
      <color theme="2" tint="0.59996337778862885"/>
      <name val="Calibri"/>
      <family val="2"/>
      <scheme val="minor"/>
    </font>
    <font>
      <b/>
      <sz val="26"/>
      <color theme="0"/>
      <name val="Calibri"/>
      <family val="2"/>
      <scheme val="minor"/>
    </font>
    <font>
      <b/>
      <sz val="18"/>
      <color theme="3"/>
      <name val="Arial"/>
      <family val="2"/>
      <scheme val="major"/>
    </font>
    <font>
      <b/>
      <sz val="90"/>
      <color theme="4"/>
      <name val="Arial"/>
      <family val="2"/>
      <scheme val="major"/>
    </font>
    <font>
      <b/>
      <sz val="16"/>
      <color theme="0"/>
      <name val="Calibri"/>
      <family val="2"/>
      <scheme val="minor"/>
    </font>
    <font>
      <sz val="12"/>
      <color theme="1"/>
      <name val="Calibri"/>
      <family val="2"/>
      <scheme val="minor"/>
    </font>
    <font>
      <b/>
      <sz val="34"/>
      <color theme="3"/>
      <name val="Calibri"/>
      <family val="2"/>
      <scheme val="minor"/>
    </font>
    <font>
      <b/>
      <sz val="11"/>
      <color theme="1"/>
      <name val="Calibri"/>
      <family val="2"/>
      <scheme val="minor"/>
    </font>
    <font>
      <sz val="11"/>
      <color theme="3"/>
      <name val="Calibri"/>
      <family val="2"/>
      <scheme val="minor"/>
    </font>
    <font>
      <sz val="11"/>
      <color theme="1"/>
      <name val="Calibri"/>
      <family val="2"/>
      <scheme val="minor"/>
    </font>
    <font>
      <b/>
      <sz val="12"/>
      <color theme="3"/>
      <name val="Calibri"/>
      <family val="2"/>
      <scheme val="minor"/>
    </font>
    <font>
      <sz val="11"/>
      <name val="Calibri"/>
      <family val="2"/>
      <scheme val="minor"/>
    </font>
    <font>
      <u/>
      <sz val="11"/>
      <color theme="0"/>
      <name val="Calibri"/>
      <family val="2"/>
      <scheme val="minor"/>
    </font>
    <font>
      <sz val="9"/>
      <name val="Calibri"/>
      <family val="2"/>
      <scheme val="minor"/>
    </font>
    <font>
      <b/>
      <sz val="22"/>
      <color theme="4" tint="-0.249977111117893"/>
      <name val="Arial"/>
      <family val="2"/>
      <scheme val="major"/>
    </font>
    <font>
      <u/>
      <sz val="11"/>
      <color theme="11"/>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3"/>
      <name val="Calibri"/>
      <family val="2"/>
      <scheme val="minor"/>
    </font>
    <font>
      <sz val="11"/>
      <color rgb="FF136E42"/>
      <name val="Segoe Print"/>
    </font>
    <font>
      <sz val="11"/>
      <color rgb="FF136E42"/>
      <name val="Calibri"/>
      <family val="2"/>
      <scheme val="minor"/>
    </font>
    <font>
      <b/>
      <sz val="90"/>
      <color rgb="FF136E42"/>
      <name val="Arial"/>
      <family val="2"/>
      <scheme val="major"/>
    </font>
    <font>
      <b/>
      <sz val="12"/>
      <color rgb="FF136E42"/>
      <name val="Calibri"/>
      <family val="2"/>
      <scheme val="minor"/>
    </font>
    <font>
      <b/>
      <sz val="18"/>
      <color rgb="FF136E42"/>
      <name val="Arial"/>
      <family val="2"/>
      <scheme val="major"/>
    </font>
    <font>
      <b/>
      <sz val="34"/>
      <color rgb="FF136E42"/>
      <name val="Calibri"/>
      <family val="2"/>
      <scheme val="minor"/>
    </font>
  </fonts>
  <fills count="41">
    <fill>
      <patternFill patternType="none"/>
    </fill>
    <fill>
      <patternFill patternType="gray125"/>
    </fill>
    <fill>
      <patternFill patternType="solid">
        <fgColor theme="3"/>
        <bgColor indexed="64"/>
      </patternFill>
    </fill>
    <fill>
      <patternFill patternType="solid">
        <fgColor theme="2" tint="0.59999389629810485"/>
        <bgColor indexed="64"/>
      </patternFill>
    </fill>
    <fill>
      <patternFill patternType="solid">
        <fgColor indexed="65"/>
        <bgColor theme="2" tint="0.59996337778862885"/>
      </patternFill>
    </fill>
    <fill>
      <patternFill patternType="solid">
        <fgColor indexed="65"/>
        <bgColor indexed="64"/>
      </patternFill>
    </fill>
    <fill>
      <patternFill patternType="solid">
        <fgColor theme="0"/>
        <bgColor indexed="64"/>
      </patternFill>
    </fill>
    <fill>
      <patternFill patternType="solid">
        <fgColor theme="1"/>
        <bgColor indexed="64"/>
      </patternFill>
    </fill>
    <fill>
      <patternFill patternType="solid">
        <fgColor rgb="FFFFFFCC"/>
      </patternFill>
    </fill>
    <fill>
      <patternFill patternType="gray125">
        <fgColor theme="2" tint="0.59996337778862885"/>
        <bgColor auto="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136E42"/>
        <bgColor indexed="64"/>
      </patternFill>
    </fill>
  </fills>
  <borders count="22">
    <border>
      <left/>
      <right/>
      <top/>
      <bottom/>
      <diagonal/>
    </border>
    <border>
      <left style="thin">
        <color theme="3"/>
      </left>
      <right style="thin">
        <color theme="3"/>
      </right>
      <top style="thin">
        <color theme="3"/>
      </top>
      <bottom style="thin">
        <color theme="3"/>
      </bottom>
      <diagonal/>
    </border>
    <border>
      <left style="thin">
        <color theme="3"/>
      </left>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style="thin">
        <color theme="3"/>
      </right>
      <top/>
      <bottom style="thin">
        <color theme="3"/>
      </bottom>
      <diagonal/>
    </border>
    <border>
      <left/>
      <right/>
      <top/>
      <bottom style="thick">
        <color theme="0"/>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rgb="FFB2B2B2"/>
      </left>
      <right style="thin">
        <color rgb="FFB2B2B2"/>
      </right>
      <top style="thin">
        <color rgb="FFB2B2B2"/>
      </top>
      <bottom style="thin">
        <color rgb="FFB2B2B2"/>
      </bottom>
      <diagonal/>
    </border>
    <border>
      <left style="thin">
        <color theme="1"/>
      </left>
      <right style="thin">
        <color theme="1"/>
      </right>
      <top/>
      <bottom style="thin">
        <color theme="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diagonal/>
    </border>
    <border>
      <left/>
      <right style="thin">
        <color theme="3"/>
      </right>
      <top style="thin">
        <color indexed="64"/>
      </top>
      <bottom/>
      <diagonal/>
    </border>
    <border>
      <left/>
      <right/>
      <top/>
      <bottom style="hair">
        <color theme="0" tint="-0.3499862666707357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71">
    <xf numFmtId="0" fontId="0" fillId="0" borderId="0">
      <alignment vertical="center"/>
    </xf>
    <xf numFmtId="0" fontId="7" fillId="0" borderId="0" applyNumberFormat="0" applyFill="0" applyBorder="0" applyAlignment="0" applyProtection="0"/>
    <xf numFmtId="0" fontId="11" fillId="0" borderId="0" applyNumberFormat="0" applyFill="0" applyBorder="0" applyAlignment="0" applyProtection="0"/>
    <xf numFmtId="0" fontId="9" fillId="7" borderId="0" applyNumberFormat="0" applyAlignment="0" applyProtection="0"/>
    <xf numFmtId="0" fontId="2" fillId="7" borderId="0" applyNumberFormat="0" applyBorder="0" applyAlignment="0" applyProtection="0"/>
    <xf numFmtId="165" fontId="14" fillId="0" borderId="0" applyFill="0" applyBorder="0" applyAlignment="0" applyProtection="0"/>
    <xf numFmtId="164" fontId="14" fillId="0" borderId="0" applyFill="0" applyBorder="0" applyAlignment="0" applyProtection="0"/>
    <xf numFmtId="167" fontId="14" fillId="0" borderId="0" applyFill="0" applyBorder="0" applyAlignment="0" applyProtection="0"/>
    <xf numFmtId="166" fontId="14" fillId="0" borderId="0" applyFill="0" applyBorder="0" applyAlignment="0" applyProtection="0"/>
    <xf numFmtId="9" fontId="14" fillId="0" borderId="0" applyFill="0" applyBorder="0" applyAlignment="0" applyProtection="0"/>
    <xf numFmtId="0" fontId="14" fillId="8" borderId="10" applyNumberFormat="0" applyAlignment="0" applyProtection="0"/>
    <xf numFmtId="169" fontId="14" fillId="0" borderId="0" applyFill="0">
      <alignment horizontal="left" indent="1"/>
    </xf>
    <xf numFmtId="0" fontId="11" fillId="0" borderId="0">
      <alignment horizontal="center" vertical="top"/>
    </xf>
    <xf numFmtId="0" fontId="8" fillId="0" borderId="0">
      <alignment horizontal="center" vertical="center"/>
    </xf>
    <xf numFmtId="14" fontId="14" fillId="0" borderId="0">
      <alignment horizontal="left" vertical="center" indent="1"/>
    </xf>
    <xf numFmtId="0" fontId="14" fillId="0" borderId="0">
      <alignment horizontal="left" vertical="center" indent="1"/>
    </xf>
    <xf numFmtId="0" fontId="15" fillId="2" borderId="0">
      <alignment vertical="center"/>
    </xf>
    <xf numFmtId="0" fontId="13" fillId="5" borderId="1" applyNumberFormat="0" applyFont="0">
      <alignment horizontal="left" vertical="center"/>
    </xf>
    <xf numFmtId="0" fontId="12" fillId="0" borderId="0">
      <alignment horizontal="left" indent="3"/>
    </xf>
    <xf numFmtId="0" fontId="12" fillId="6" borderId="11">
      <alignment horizontal="left" vertical="center" indent="1"/>
    </xf>
    <xf numFmtId="0" fontId="4" fillId="4" borderId="12">
      <alignment horizontal="center" vertical="center" wrapText="1"/>
      <protection locked="0"/>
    </xf>
    <xf numFmtId="0" fontId="2" fillId="2" borderId="7">
      <alignment horizontal="center" vertical="center"/>
    </xf>
    <xf numFmtId="0" fontId="6" fillId="2" borderId="0">
      <alignment horizontal="center" vertical="center"/>
    </xf>
    <xf numFmtId="0" fontId="8" fillId="2" borderId="0">
      <alignment horizontal="center" vertical="center"/>
    </xf>
    <xf numFmtId="0" fontId="10" fillId="0" borderId="0">
      <alignment horizontal="left" vertical="center" wrapText="1" indent="5"/>
    </xf>
    <xf numFmtId="0" fontId="16" fillId="4" borderId="14" applyNumberFormat="0" applyFill="0" applyAlignment="0">
      <alignment horizontal="center" vertical="center" wrapText="1"/>
      <protection locked="0"/>
    </xf>
    <xf numFmtId="0" fontId="1" fillId="3" borderId="2">
      <alignment horizontal="left" indent="1"/>
    </xf>
    <xf numFmtId="14" fontId="5" fillId="3" borderId="3">
      <alignment vertical="center"/>
    </xf>
    <xf numFmtId="0" fontId="13" fillId="5" borderId="4">
      <alignment horizontal="left" vertical="center"/>
    </xf>
    <xf numFmtId="0" fontId="13" fillId="5" borderId="15">
      <alignment horizontal="left" vertical="center"/>
    </xf>
    <xf numFmtId="0" fontId="13" fillId="5" borderId="6">
      <alignment horizontal="left" vertical="center"/>
    </xf>
    <xf numFmtId="0" fontId="4" fillId="0" borderId="16">
      <alignment vertical="center"/>
    </xf>
    <xf numFmtId="0" fontId="17" fillId="0" borderId="0" applyNumberFormat="0" applyFill="0" applyBorder="0" applyAlignment="0" applyProtection="0">
      <alignment vertical="center"/>
    </xf>
    <xf numFmtId="0" fontId="17" fillId="0" borderId="0" applyFill="0" applyBorder="0" applyAlignment="0" applyProtection="0">
      <alignment vertical="center"/>
    </xf>
    <xf numFmtId="0" fontId="20" fillId="0" borderId="0" applyNumberFormat="0" applyFill="0" applyBorder="0" applyAlignment="0" applyProtection="0">
      <alignment vertical="center"/>
    </xf>
    <xf numFmtId="0" fontId="1" fillId="0" borderId="0" applyNumberFormat="0" applyFill="0" applyBorder="0" applyAlignment="0" applyProtection="0"/>
    <xf numFmtId="0" fontId="21" fillId="10" borderId="0" applyNumberFormat="0" applyBorder="0" applyAlignment="0" applyProtection="0"/>
    <xf numFmtId="0" fontId="22" fillId="11" borderId="0" applyNumberFormat="0" applyBorder="0" applyAlignment="0" applyProtection="0"/>
    <xf numFmtId="0" fontId="23" fillId="12" borderId="0" applyNumberFormat="0" applyBorder="0" applyAlignment="0" applyProtection="0"/>
    <xf numFmtId="0" fontId="24" fillId="13" borderId="17" applyNumberFormat="0" applyAlignment="0" applyProtection="0"/>
    <xf numFmtId="0" fontId="25" fillId="14" borderId="18" applyNumberFormat="0" applyAlignment="0" applyProtection="0"/>
    <xf numFmtId="0" fontId="26" fillId="14" borderId="17" applyNumberFormat="0" applyAlignment="0" applyProtection="0"/>
    <xf numFmtId="0" fontId="27" fillId="0" borderId="19" applyNumberFormat="0" applyFill="0" applyAlignment="0" applyProtection="0"/>
    <xf numFmtId="0" fontId="28" fillId="15" borderId="20"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12" fillId="0" borderId="21" applyNumberFormat="0" applyFill="0" applyAlignment="0" applyProtection="0"/>
    <xf numFmtId="0" fontId="31"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31"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31" fillId="24"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31" fillId="28"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31" fillId="32"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5" borderId="0" applyNumberFormat="0" applyBorder="0" applyAlignment="0" applyProtection="0"/>
    <xf numFmtId="0" fontId="31" fillId="36"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cellStyleXfs>
  <cellXfs count="55">
    <xf numFmtId="0" fontId="0" fillId="0" borderId="0" xfId="0">
      <alignment vertical="center"/>
    </xf>
    <xf numFmtId="0" fontId="0" fillId="3" borderId="3" xfId="0" applyFill="1" applyBorder="1">
      <alignment vertical="center"/>
    </xf>
    <xf numFmtId="0" fontId="0" fillId="3" borderId="5" xfId="0" applyFill="1" applyBorder="1">
      <alignment vertical="center"/>
    </xf>
    <xf numFmtId="14" fontId="5" fillId="3" borderId="3" xfId="0" applyNumberFormat="1" applyFont="1" applyFill="1" applyBorder="1">
      <alignment vertical="center"/>
    </xf>
    <xf numFmtId="0" fontId="0" fillId="0" borderId="0" xfId="0" applyAlignment="1">
      <alignment horizontal="left" vertical="center" indent="2"/>
    </xf>
    <xf numFmtId="0" fontId="0" fillId="0" borderId="0" xfId="0" applyAlignment="1">
      <alignment horizontal="left" wrapText="1"/>
    </xf>
    <xf numFmtId="0" fontId="0" fillId="0" borderId="0" xfId="0" applyAlignment="1">
      <alignment horizontal="left"/>
    </xf>
    <xf numFmtId="0" fontId="7" fillId="0" borderId="0" xfId="1" applyFill="1" applyAlignment="1">
      <alignment horizontal="left" vertical="center"/>
    </xf>
    <xf numFmtId="14" fontId="14" fillId="0" borderId="0" xfId="14">
      <alignment horizontal="left" vertical="center" indent="1"/>
    </xf>
    <xf numFmtId="0" fontId="14" fillId="0" borderId="0" xfId="15">
      <alignment horizontal="left" vertical="center" indent="1"/>
    </xf>
    <xf numFmtId="0" fontId="13" fillId="5" borderId="1" xfId="17">
      <alignment horizontal="left" vertical="center"/>
    </xf>
    <xf numFmtId="0" fontId="12" fillId="0" borderId="0" xfId="18">
      <alignment horizontal="left" indent="3"/>
    </xf>
    <xf numFmtId="0" fontId="4" fillId="4" borderId="12" xfId="20">
      <alignment horizontal="center" vertical="center" wrapText="1"/>
      <protection locked="0"/>
    </xf>
    <xf numFmtId="0" fontId="10" fillId="0" borderId="0" xfId="24">
      <alignment horizontal="left" vertical="center" wrapText="1" indent="5"/>
    </xf>
    <xf numFmtId="0" fontId="1" fillId="3" borderId="2" xfId="26">
      <alignment horizontal="left" indent="1"/>
    </xf>
    <xf numFmtId="0" fontId="13" fillId="5" borderId="4" xfId="28">
      <alignment horizontal="left" vertical="center"/>
    </xf>
    <xf numFmtId="0" fontId="13" fillId="5" borderId="15" xfId="29">
      <alignment horizontal="left" vertical="center"/>
    </xf>
    <xf numFmtId="0" fontId="13" fillId="5" borderId="6" xfId="30">
      <alignment horizontal="left" vertical="center"/>
    </xf>
    <xf numFmtId="0" fontId="4" fillId="0" borderId="16" xfId="31">
      <alignment vertical="center"/>
    </xf>
    <xf numFmtId="0" fontId="17" fillId="0" borderId="0" xfId="32">
      <alignment vertical="center"/>
    </xf>
    <xf numFmtId="0" fontId="18" fillId="9" borderId="0" xfId="0" applyFont="1" applyFill="1" applyProtection="1">
      <alignment vertical="center"/>
      <protection locked="0"/>
    </xf>
    <xf numFmtId="169" fontId="14" fillId="5" borderId="1" xfId="17" applyNumberFormat="1" applyFont="1">
      <alignment horizontal="left" vertical="center"/>
    </xf>
    <xf numFmtId="169" fontId="14" fillId="0" borderId="0" xfId="11">
      <alignment horizontal="left" indent="1"/>
    </xf>
    <xf numFmtId="169" fontId="14" fillId="0" borderId="0" xfId="11" applyFill="1">
      <alignment horizontal="left" indent="1"/>
    </xf>
    <xf numFmtId="0" fontId="32" fillId="5" borderId="15" xfId="29" applyFont="1">
      <alignment horizontal="left" vertical="center"/>
    </xf>
    <xf numFmtId="169" fontId="16" fillId="5" borderId="14" xfId="25" applyNumberFormat="1" applyFill="1" applyAlignment="1">
      <alignment horizontal="left" indent="1"/>
      <protection locked="0"/>
    </xf>
    <xf numFmtId="169" fontId="14" fillId="5" borderId="0" xfId="11" applyFill="1">
      <alignment horizontal="left" indent="1"/>
    </xf>
    <xf numFmtId="169" fontId="14" fillId="4" borderId="13" xfId="11" applyFill="1" applyBorder="1">
      <alignment horizontal="left" indent="1"/>
    </xf>
    <xf numFmtId="168" fontId="9" fillId="40" borderId="0" xfId="3" applyNumberFormat="1" applyFill="1" applyAlignment="1" applyProtection="1">
      <alignment horizontal="left" vertical="center"/>
    </xf>
    <xf numFmtId="0" fontId="9" fillId="40" borderId="0" xfId="3" applyFill="1" applyAlignment="1" applyProtection="1">
      <alignment horizontal="left" vertical="center" indent="10"/>
      <protection locked="0"/>
    </xf>
    <xf numFmtId="0" fontId="9" fillId="40" borderId="0" xfId="3" applyFill="1" applyAlignment="1" applyProtection="1">
      <alignment horizontal="left" vertical="center" indent="6"/>
      <protection locked="0"/>
    </xf>
    <xf numFmtId="0" fontId="9" fillId="40" borderId="0" xfId="3" applyFill="1" applyAlignment="1" applyProtection="1">
      <alignment vertical="center"/>
      <protection locked="0"/>
    </xf>
    <xf numFmtId="0" fontId="9" fillId="40" borderId="0" xfId="3" applyFill="1" applyAlignment="1" applyProtection="1">
      <alignment horizontal="center" vertical="center"/>
      <protection locked="0"/>
    </xf>
    <xf numFmtId="0" fontId="15" fillId="40" borderId="0" xfId="16" applyFill="1" applyAlignment="1">
      <alignment horizontal="center" vertical="center"/>
    </xf>
    <xf numFmtId="0" fontId="18" fillId="9" borderId="0" xfId="0" applyFont="1" applyFill="1" applyAlignment="1" applyProtection="1">
      <alignment horizontal="center"/>
      <protection locked="0"/>
    </xf>
    <xf numFmtId="169" fontId="14" fillId="0" borderId="0" xfId="11" applyAlignment="1">
      <alignment horizontal="center"/>
    </xf>
    <xf numFmtId="169" fontId="14" fillId="0" borderId="13" xfId="11" applyBorder="1" applyAlignment="1">
      <alignment horizontal="center"/>
    </xf>
    <xf numFmtId="0" fontId="0" fillId="0" borderId="13" xfId="0" applyBorder="1">
      <alignment vertical="center"/>
    </xf>
    <xf numFmtId="0" fontId="34" fillId="0" borderId="0" xfId="0" applyFont="1">
      <alignment vertical="center"/>
    </xf>
    <xf numFmtId="0" fontId="36" fillId="40" borderId="0" xfId="16" applyFont="1" applyFill="1">
      <alignment vertical="center"/>
    </xf>
    <xf numFmtId="0" fontId="36" fillId="40" borderId="0" xfId="16" applyFont="1" applyFill="1" applyAlignment="1">
      <alignment vertical="center" wrapText="1"/>
    </xf>
    <xf numFmtId="0" fontId="12" fillId="6" borderId="11" xfId="19">
      <alignment horizontal="left" vertical="center" indent="1"/>
    </xf>
    <xf numFmtId="0" fontId="19" fillId="3" borderId="3" xfId="0" applyFont="1" applyFill="1" applyBorder="1" applyAlignment="1">
      <alignment horizontal="left" vertical="center" indent="1"/>
    </xf>
    <xf numFmtId="0" fontId="3" fillId="3" borderId="3" xfId="0" applyFont="1" applyFill="1" applyBorder="1" applyAlignment="1">
      <alignment horizontal="left" vertical="center" indent="1"/>
    </xf>
    <xf numFmtId="0" fontId="35" fillId="0" borderId="0" xfId="13" applyFont="1">
      <alignment horizontal="center" vertical="center"/>
    </xf>
    <xf numFmtId="0" fontId="33" fillId="0" borderId="16" xfId="10" applyFont="1" applyFill="1" applyBorder="1" applyAlignment="1">
      <alignment horizontal="center" vertical="center" wrapText="1"/>
    </xf>
    <xf numFmtId="0" fontId="2" fillId="40" borderId="0" xfId="4" applyFill="1" applyAlignment="1" applyProtection="1">
      <alignment horizontal="left" vertical="center" indent="5"/>
      <protection locked="0"/>
    </xf>
    <xf numFmtId="0" fontId="2" fillId="40" borderId="8" xfId="4" applyFill="1" applyBorder="1" applyAlignment="1">
      <alignment horizontal="left" vertical="center" indent="1"/>
    </xf>
    <xf numFmtId="0" fontId="2" fillId="40" borderId="9" xfId="4" applyFill="1" applyBorder="1" applyAlignment="1">
      <alignment horizontal="left" vertical="center" indent="1"/>
    </xf>
    <xf numFmtId="0" fontId="37" fillId="0" borderId="0" xfId="1" applyFont="1" applyAlignment="1">
      <alignment vertical="center"/>
    </xf>
    <xf numFmtId="0" fontId="38" fillId="0" borderId="0" xfId="12" applyFont="1">
      <alignment horizontal="center" vertical="top"/>
    </xf>
    <xf numFmtId="0" fontId="2" fillId="40" borderId="7" xfId="21" applyFill="1">
      <alignment horizontal="center" vertical="center"/>
    </xf>
    <xf numFmtId="0" fontId="6" fillId="40" borderId="0" xfId="22" applyFill="1">
      <alignment horizontal="center" vertical="center"/>
    </xf>
    <xf numFmtId="0" fontId="35" fillId="6" borderId="0" xfId="23" applyFont="1" applyFill="1">
      <alignment horizontal="center" vertical="center"/>
    </xf>
    <xf numFmtId="0" fontId="37" fillId="0" borderId="0" xfId="1" applyFont="1" applyFill="1" applyAlignment="1">
      <alignment horizontal="left" vertical="center"/>
    </xf>
  </cellXfs>
  <cellStyles count="71">
    <cellStyle name="20% - Énfasis1" xfId="48" builtinId="30" customBuiltin="1"/>
    <cellStyle name="20% - Énfasis2" xfId="52" builtinId="34" customBuiltin="1"/>
    <cellStyle name="20% - Énfasis3" xfId="56" builtinId="38" customBuiltin="1"/>
    <cellStyle name="20% - Énfasis4" xfId="60" builtinId="42" customBuiltin="1"/>
    <cellStyle name="20% - Énfasis5" xfId="64" builtinId="46" customBuiltin="1"/>
    <cellStyle name="20% - Énfasis6" xfId="68" builtinId="50" customBuiltin="1"/>
    <cellStyle name="40% - Énfasis1" xfId="49" builtinId="31" customBuiltin="1"/>
    <cellStyle name="40% - Énfasis2" xfId="53" builtinId="35" customBuiltin="1"/>
    <cellStyle name="40% - Énfasis3" xfId="57" builtinId="39" customBuiltin="1"/>
    <cellStyle name="40% - Énfasis4" xfId="61" builtinId="43" customBuiltin="1"/>
    <cellStyle name="40% - Énfasis5" xfId="65" builtinId="47" customBuiltin="1"/>
    <cellStyle name="40% - Énfasis6" xfId="69" builtinId="51" customBuiltin="1"/>
    <cellStyle name="60% - Énfasis1" xfId="50" builtinId="32" customBuiltin="1"/>
    <cellStyle name="60% - Énfasis2" xfId="54" builtinId="36" customBuiltin="1"/>
    <cellStyle name="60% - Énfasis3" xfId="58" builtinId="40" customBuiltin="1"/>
    <cellStyle name="60% - Énfasis4" xfId="62" builtinId="44" customBuiltin="1"/>
    <cellStyle name="60% - Énfasis5" xfId="66" builtinId="48" customBuiltin="1"/>
    <cellStyle name="60% - Énfasis6" xfId="70" builtinId="52" customBuiltin="1"/>
    <cellStyle name="Borde" xfId="17" xr:uid="{00000000-0005-0000-0000-000000000000}"/>
    <cellStyle name="Borde_superior" xfId="25" xr:uid="{00000000-0005-0000-0000-00001F000000}"/>
    <cellStyle name="Bueno" xfId="36" builtinId="26" customBuiltin="1"/>
    <cellStyle name="Cálculo" xfId="41" builtinId="22" customBuiltin="1"/>
    <cellStyle name="Casilla de verificación" xfId="20" xr:uid="{00000000-0005-0000-0000-000003000000}"/>
    <cellStyle name="Celda de comprobación" xfId="43" builtinId="23" customBuiltin="1"/>
    <cellStyle name="Celda vinculada" xfId="42" builtinId="24" customBuiltin="1"/>
    <cellStyle name="Detalles_Semana" xfId="28" xr:uid="{00000000-0005-0000-0000-000021000000}"/>
    <cellStyle name="Detalles_Tabla" xfId="15" xr:uid="{00000000-0005-0000-0000-00001C000000}"/>
    <cellStyle name="Día" xfId="12" xr:uid="{00000000-0005-0000-0000-000009000000}"/>
    <cellStyle name="Día de la semana" xfId="26" xr:uid="{00000000-0005-0000-0000-000023000000}"/>
    <cellStyle name="Día_Del_Evento" xfId="22" xr:uid="{00000000-0005-0000-0000-00000B000000}"/>
    <cellStyle name="Encabezado 1" xfId="2" builtinId="16" customBuiltin="1"/>
    <cellStyle name="Encabezado 4" xfId="35" builtinId="19" customBuiltin="1"/>
    <cellStyle name="Énfasis1" xfId="47" builtinId="29" customBuiltin="1"/>
    <cellStyle name="Énfasis2" xfId="51" builtinId="33" customBuiltin="1"/>
    <cellStyle name="Énfasis3" xfId="55" builtinId="37" customBuiltin="1"/>
    <cellStyle name="Énfasis4" xfId="59" builtinId="41" customBuiltin="1"/>
    <cellStyle name="Énfasis5" xfId="63" builtinId="45" customBuiltin="1"/>
    <cellStyle name="Énfasis6" xfId="67" builtinId="49" customBuiltin="1"/>
    <cellStyle name="Entrada" xfId="39" builtinId="20" customBuiltin="1"/>
    <cellStyle name="Estilo 1" xfId="27" xr:uid="{00000000-0005-0000-0000-00001A000000}"/>
    <cellStyle name="Event_Full_Date" xfId="21" xr:uid="{00000000-0005-0000-0000-00000C000000}"/>
    <cellStyle name="Fecha" xfId="13" xr:uid="{00000000-0005-0000-0000-000008000000}"/>
    <cellStyle name="Fecha_Del_Evento" xfId="23" xr:uid="{00000000-0005-0000-0000-00000A000000}"/>
    <cellStyle name="Fecha_Tabla" xfId="14" xr:uid="{00000000-0005-0000-0000-00001B000000}"/>
    <cellStyle name="Hipervínculo" xfId="32" builtinId="8" customBuiltin="1"/>
    <cellStyle name="Hipervínculo 2" xfId="33" xr:uid="{00000000-0005-0000-0000-000014000000}"/>
    <cellStyle name="Hipervínculo visitado" xfId="34" builtinId="9" customBuiltin="1"/>
    <cellStyle name="Hora" xfId="11" xr:uid="{00000000-0005-0000-0000-00001D000000}"/>
    <cellStyle name="Incorrecto" xfId="37" builtinId="27" customBuiltin="1"/>
    <cellStyle name="Inferior_CasillaDeVerificación_Borde" xfId="31" xr:uid="{00000000-0005-0000-0000-000002000000}"/>
    <cellStyle name="Millares" xfId="5" builtinId="3" customBuiltin="1"/>
    <cellStyle name="Millares [0]" xfId="6" builtinId="6" customBuiltin="1"/>
    <cellStyle name="Moneda" xfId="7" builtinId="4" customBuiltin="1"/>
    <cellStyle name="Moneda [0]" xfId="8" builtinId="7" customBuiltin="1"/>
    <cellStyle name="Neutral" xfId="38" builtinId="28" customBuiltin="1"/>
    <cellStyle name="Normal" xfId="0" builtinId="0" customBuiltin="1"/>
    <cellStyle name="Notas" xfId="10" xr:uid="{00000000-0005-0000-0000-000018000000}"/>
    <cellStyle name="Porcentaje" xfId="9" builtinId="5" customBuiltin="1"/>
    <cellStyle name="Relleno" xfId="16" xr:uid="{00000000-0005-0000-0000-00000E000000}"/>
    <cellStyle name="Resaltar" xfId="19" xr:uid="{00000000-0005-0000-0000-000012000000}"/>
    <cellStyle name="Salida" xfId="40" builtinId="21" customBuiltin="1"/>
    <cellStyle name="Sangría" xfId="18" xr:uid="{00000000-0005-0000-0000-000015000000}"/>
    <cellStyle name="Semana_Derecha_Esquina" xfId="29" xr:uid="{00000000-0005-0000-0000-000022000000}"/>
    <cellStyle name="Semana_Inferior_Esquina" xfId="30" xr:uid="{00000000-0005-0000-0000-000020000000}"/>
    <cellStyle name="Texto de advertencia" xfId="44" builtinId="11" customBuiltin="1"/>
    <cellStyle name="Texto explicativo" xfId="45" builtinId="53" customBuiltin="1"/>
    <cellStyle name="Título" xfId="1" builtinId="15" customBuiltin="1"/>
    <cellStyle name="Título 2" xfId="3" builtinId="17" customBuiltin="1"/>
    <cellStyle name="Título 3" xfId="4" builtinId="18" customBuiltin="1"/>
    <cellStyle name="Título_del_evento" xfId="24" xr:uid="{00000000-0005-0000-0000-00000D000000}"/>
    <cellStyle name="Total" xfId="46" builtinId="25" customBuiltin="1"/>
  </cellStyles>
  <dxfs count="18">
    <dxf>
      <border>
        <left style="thin">
          <color auto="1"/>
        </left>
        <right style="thin">
          <color auto="1"/>
        </right>
        <bottom style="thin">
          <color auto="1"/>
        </bottom>
        <vertical/>
        <horizontal/>
      </border>
    </dxf>
    <dxf>
      <font>
        <color theme="0"/>
      </font>
      <fill>
        <patternFill>
          <bgColor theme="0"/>
        </patternFill>
      </fill>
      <border>
        <left/>
        <right/>
        <top/>
        <bottom/>
        <vertical/>
        <horizontal/>
      </border>
    </dxf>
    <dxf>
      <font>
        <color theme="4" tint="-0.24994659260841701"/>
      </font>
      <fill>
        <patternFill>
          <bgColor theme="5" tint="0.79998168889431442"/>
        </patternFill>
      </fill>
    </dxf>
    <dxf>
      <fill>
        <patternFill patternType="none">
          <bgColor auto="1"/>
        </patternFill>
      </fill>
      <border>
        <left style="thin">
          <color auto="1"/>
        </left>
        <right style="thin">
          <color auto="1"/>
        </right>
        <bottom style="thin">
          <color auto="1"/>
        </bottom>
        <vertical/>
        <horizontal/>
      </border>
    </dxf>
    <dxf>
      <font>
        <color theme="0"/>
      </font>
      <fill>
        <patternFill>
          <bgColor theme="0"/>
        </patternFill>
      </fill>
      <border>
        <left/>
        <right/>
        <top/>
        <bottom/>
        <vertical/>
        <horizontal/>
      </border>
    </dxf>
    <dxf>
      <fill>
        <patternFill patternType="none">
          <bgColor auto="1"/>
        </patternFill>
      </fill>
    </dxf>
    <dxf>
      <fill>
        <patternFill patternType="none">
          <bgColor auto="1"/>
        </patternFill>
      </fill>
    </dxf>
    <dxf>
      <fill>
        <patternFill patternType="none">
          <bgColor auto="1"/>
        </patternFill>
      </fill>
    </dxf>
    <dxf>
      <numFmt numFmtId="0" formatCode="General"/>
    </dxf>
    <dxf>
      <font>
        <strike val="0"/>
        <outline val="0"/>
        <shadow val="0"/>
        <u val="none"/>
        <vertAlign val="baseline"/>
        <sz val="9"/>
        <color auto="1"/>
        <name val="Calibri"/>
        <family val="2"/>
        <scheme val="minor"/>
      </font>
    </dxf>
    <dxf>
      <fill>
        <patternFill>
          <bgColor theme="6" tint="0.79998168889431442"/>
        </patternFill>
      </fill>
    </dxf>
    <dxf>
      <font>
        <b val="0"/>
        <i val="0"/>
        <color theme="3"/>
      </font>
      <fill>
        <patternFill>
          <bgColor theme="0"/>
        </patternFill>
      </fill>
      <border>
        <left style="thin">
          <color theme="3"/>
        </left>
        <right style="thin">
          <color theme="3"/>
        </right>
        <top style="thin">
          <color theme="3"/>
        </top>
        <bottom style="thin">
          <color theme="3"/>
        </bottom>
        <vertical style="thin">
          <color theme="3"/>
        </vertical>
        <horizontal style="thin">
          <color theme="3"/>
        </horizontal>
      </border>
    </dxf>
    <dxf>
      <font>
        <b/>
        <i val="0"/>
        <color theme="0"/>
      </font>
      <fill>
        <patternFill patternType="solid">
          <fgColor theme="4"/>
          <bgColor theme="4"/>
        </patternFill>
      </fill>
      <border>
        <left style="thin">
          <color theme="3"/>
        </left>
        <right style="thin">
          <color theme="3"/>
        </right>
        <top style="thin">
          <color theme="3"/>
        </top>
        <bottom style="thin">
          <color theme="3"/>
        </bottom>
        <vertical style="thin">
          <color theme="3"/>
        </vertical>
        <horizontal style="thin">
          <color theme="3"/>
        </horizontal>
      </border>
    </dxf>
    <dxf>
      <font>
        <b val="0"/>
        <i val="0"/>
        <color theme="3"/>
      </font>
      <fill>
        <patternFill patternType="none">
          <bgColor auto="1"/>
        </patternFill>
      </fill>
      <border>
        <left style="thin">
          <color theme="3"/>
        </left>
        <right style="thin">
          <color theme="3"/>
        </right>
        <top style="thin">
          <color theme="3"/>
        </top>
        <bottom style="thin">
          <color theme="3"/>
        </bottom>
        <vertical style="thin">
          <color theme="3"/>
        </vertical>
        <horizontal style="thin">
          <color theme="3"/>
        </horizontal>
      </border>
    </dxf>
    <dxf>
      <fill>
        <patternFill>
          <bgColor theme="6" tint="0.79998168889431442"/>
        </patternFill>
      </fill>
    </dxf>
    <dxf>
      <font>
        <b/>
        <i val="0"/>
      </font>
      <fill>
        <patternFill patternType="solid">
          <fgColor auto="1"/>
          <bgColor theme="0"/>
        </patternFill>
      </fill>
      <border>
        <horizontal/>
      </border>
    </dxf>
    <dxf>
      <font>
        <b/>
        <i val="0"/>
        <color theme="0"/>
      </font>
      <fill>
        <patternFill patternType="solid">
          <fgColor theme="4"/>
          <bgColor rgb="FF136E42"/>
        </patternFill>
      </fill>
      <border diagonalUp="0" diagonalDown="0">
        <left/>
        <right/>
        <top/>
        <bottom/>
        <vertical/>
        <horizontal/>
      </border>
    </dxf>
    <dxf>
      <font>
        <b/>
        <i val="0"/>
        <color theme="3"/>
      </font>
      <fill>
        <patternFill>
          <bgColor theme="0"/>
        </patternFill>
      </fill>
      <border diagonalUp="0" diagonalDown="0">
        <left style="thin">
          <color theme="3"/>
        </left>
        <right style="thin">
          <color theme="3"/>
        </right>
        <top/>
        <bottom style="thin">
          <color theme="3"/>
        </bottom>
        <vertical style="thin">
          <color theme="3"/>
        </vertical>
        <horizontal/>
      </border>
    </dxf>
  </dxfs>
  <tableStyles count="2" defaultTableStyle="TableStyleMedium2" defaultPivotStyle="PivotStyleLight16">
    <tableStyle name="Intervalos de tiempo" pivot="0" count="4" xr9:uid="{00000000-0011-0000-FFFF-FFFF01000000}">
      <tableStyleElement type="wholeTable" dxfId="17"/>
      <tableStyleElement type="headerRow" dxfId="16"/>
      <tableStyleElement type="firstRowStripe" dxfId="15"/>
      <tableStyleElement type="secondRowStripe" dxfId="14"/>
    </tableStyle>
    <tableStyle name="Programación diaria" pivot="0" count="4" xr9:uid="{00000000-0011-0000-FFFF-FFFF00000000}">
      <tableStyleElement type="wholeTable" dxfId="13"/>
      <tableStyleElement type="headerRow" dxfId="12"/>
      <tableStyleElement type="firstRowStripe" dxfId="11"/>
      <tableStyleElement type="secondRowStripe" dxfId="10"/>
    </tableStyle>
  </tableStyles>
  <colors>
    <mruColors>
      <color rgb="FF136E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Intervalos de tiempo'!A1"/><Relationship Id="rId1" Type="http://schemas.openxmlformats.org/officeDocument/2006/relationships/hyperlink" Target="#'Programador de eventos'!A1"/><Relationship Id="rId6" Type="http://schemas.openxmlformats.org/officeDocument/2006/relationships/image" Target="../media/image7.svg"/><Relationship Id="rId5" Type="http://schemas.openxmlformats.org/officeDocument/2006/relationships/image" Target="../media/image6.png"/><Relationship Id="rId4" Type="http://schemas.openxmlformats.org/officeDocument/2006/relationships/image" Target="../media/image5.svg"/></Relationships>
</file>

<file path=xl/drawings/_rels/drawing2.xml.rels><?xml version="1.0" encoding="UTF-8" standalone="yes"?>
<Relationships xmlns="http://schemas.openxmlformats.org/package/2006/relationships"><Relationship Id="rId2" Type="http://schemas.openxmlformats.org/officeDocument/2006/relationships/hyperlink" Target="#'Intervalos de tiempo'!A1"/><Relationship Id="rId1" Type="http://schemas.openxmlformats.org/officeDocument/2006/relationships/hyperlink" Target="#'Programaci&#243;n diaria'!A1"/></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Programaci&#243;n diaria'!A1"/><Relationship Id="rId1" Type="http://schemas.openxmlformats.org/officeDocument/2006/relationships/hyperlink" Target="#'Programador de eventos'!A1"/><Relationship Id="rId4" Type="http://schemas.openxmlformats.org/officeDocument/2006/relationships/image" Target="../media/image7.svg"/></Relationships>
</file>

<file path=xl/drawings/drawing1.xml><?xml version="1.0" encoding="utf-8"?>
<xdr:wsDr xmlns:xdr="http://schemas.openxmlformats.org/drawingml/2006/spreadsheetDrawing" xmlns:a="http://schemas.openxmlformats.org/drawingml/2006/main">
  <xdr:twoCellAnchor editAs="oneCell">
    <xdr:from>
      <xdr:col>0</xdr:col>
      <xdr:colOff>241038</xdr:colOff>
      <xdr:row>22</xdr:row>
      <xdr:rowOff>8404</xdr:rowOff>
    </xdr:from>
    <xdr:to>
      <xdr:col>2</xdr:col>
      <xdr:colOff>269613</xdr:colOff>
      <xdr:row>23</xdr:row>
      <xdr:rowOff>8404</xdr:rowOff>
    </xdr:to>
    <xdr:grpSp>
      <xdr:nvGrpSpPr>
        <xdr:cNvPr id="111" name="Agregar evento" descr="Seleccione esta opción para agregar un nuevo evento">
          <a:extLst>
            <a:ext uri="{FF2B5EF4-FFF2-40B4-BE49-F238E27FC236}">
              <a16:creationId xmlns:a16="http://schemas.microsoft.com/office/drawing/2014/main" id="{00000000-0008-0000-0000-00006F000000}"/>
            </a:ext>
          </a:extLst>
        </xdr:cNvPr>
        <xdr:cNvGrpSpPr/>
      </xdr:nvGrpSpPr>
      <xdr:grpSpPr>
        <a:xfrm>
          <a:off x="180078" y="4671844"/>
          <a:ext cx="1720215" cy="190500"/>
          <a:chOff x="298188" y="4809004"/>
          <a:chExt cx="1381125" cy="190500"/>
        </a:xfrm>
      </xdr:grpSpPr>
      <xdr:sp macro="" textlink="">
        <xdr:nvSpPr>
          <xdr:cNvPr id="112" name="Rectángulo redondeado 111">
            <a:hlinkClick xmlns:r="http://schemas.openxmlformats.org/officeDocument/2006/relationships" r:id="rId1" tooltip="Seleccione esta opción para agregar un nuevo evento"/>
            <a:extLst>
              <a:ext uri="{FF2B5EF4-FFF2-40B4-BE49-F238E27FC236}">
                <a16:creationId xmlns:a16="http://schemas.microsoft.com/office/drawing/2014/main" id="{00000000-0008-0000-0000-000070000000}"/>
              </a:ext>
            </a:extLst>
          </xdr:cNvPr>
          <xdr:cNvSpPr/>
        </xdr:nvSpPr>
        <xdr:spPr>
          <a:xfrm>
            <a:off x="298188" y="4809004"/>
            <a:ext cx="1381125" cy="190500"/>
          </a:xfrm>
          <a:prstGeom prst="roundRect">
            <a:avLst/>
          </a:prstGeom>
          <a:solidFill>
            <a:schemeClr val="bg1">
              <a:lumMod val="85000"/>
            </a:schemeClr>
          </a:solidFill>
          <a:ln>
            <a:solidFill>
              <a:schemeClr val="bg1">
                <a:lumMod val="65000"/>
              </a:schemeClr>
            </a:solidFill>
          </a:ln>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r" rtl="0"/>
            <a:r>
              <a:rPr lang="es" sz="900" b="1">
                <a:solidFill>
                  <a:schemeClr val="tx2"/>
                </a:solidFill>
                <a:effectLst/>
                <a:latin typeface="Calibri" panose="020F0502020204030204" pitchFamily="34" charset="0"/>
                <a:ea typeface="+mn-ea"/>
                <a:cs typeface="+mn-cs"/>
              </a:rPr>
              <a:t>AGREGAR</a:t>
            </a:r>
            <a:r>
              <a:rPr lang="es" sz="900" b="1" baseline="0">
                <a:solidFill>
                  <a:schemeClr val="tx2"/>
                </a:solidFill>
                <a:effectLst/>
                <a:latin typeface="Calibri" panose="020F0502020204030204" pitchFamily="34" charset="0"/>
                <a:ea typeface="+mn-ea"/>
                <a:cs typeface="+mn-cs"/>
              </a:rPr>
              <a:t> EVENTO</a:t>
            </a:r>
            <a:endParaRPr lang="en-US" sz="1000" b="1">
              <a:solidFill>
                <a:schemeClr val="tx2"/>
              </a:solidFill>
              <a:latin typeface="Calibri" panose="020F0502020204030204" pitchFamily="34" charset="0"/>
            </a:endParaRPr>
          </a:p>
        </xdr:txBody>
      </xdr:sp>
      <xdr:grpSp>
        <xdr:nvGrpSpPr>
          <xdr:cNvPr id="113" name="Agregar evento">
            <a:extLst>
              <a:ext uri="{FF2B5EF4-FFF2-40B4-BE49-F238E27FC236}">
                <a16:creationId xmlns:a16="http://schemas.microsoft.com/office/drawing/2014/main" id="{00000000-0008-0000-0000-000071000000}"/>
              </a:ext>
            </a:extLst>
          </xdr:cNvPr>
          <xdr:cNvGrpSpPr>
            <a:grpSpLocks noChangeAspect="1"/>
          </xdr:cNvGrpSpPr>
        </xdr:nvGrpSpPr>
        <xdr:grpSpPr bwMode="auto">
          <a:xfrm>
            <a:off x="347124" y="4829174"/>
            <a:ext cx="146404" cy="152399"/>
            <a:chOff x="32" y="40"/>
            <a:chExt cx="15" cy="487"/>
          </a:xfrm>
        </xdr:grpSpPr>
        <xdr:sp macro="" textlink="">
          <xdr:nvSpPr>
            <xdr:cNvPr id="115" name="Rectángulo 15">
              <a:extLst>
                <a:ext uri="{FF2B5EF4-FFF2-40B4-BE49-F238E27FC236}">
                  <a16:creationId xmlns:a16="http://schemas.microsoft.com/office/drawing/2014/main" id="{00000000-0008-0000-0000-000073000000}"/>
                </a:ext>
              </a:extLst>
            </xdr:cNvPr>
            <xdr:cNvSpPr>
              <a:spLocks noChangeArrowheads="1"/>
            </xdr:cNvSpPr>
          </xdr:nvSpPr>
          <xdr:spPr bwMode="auto">
            <a:xfrm>
              <a:off x="32" y="40"/>
              <a:ext cx="15" cy="487"/>
            </a:xfrm>
            <a:prstGeom prst="rect">
              <a:avLst/>
            </a:prstGeom>
            <a:noFill/>
            <a:ln w="0">
              <a:noFill/>
              <a:prstDash val="solid"/>
              <a:miter lim="800000"/>
              <a:headEnd/>
              <a:tailEnd/>
            </a:ln>
            <a:extLst>
              <a:ext uri="{909E8E84-426E-40DD-AFC4-6F175D3DCCD1}">
                <a14:hiddenFill xmlns:a14="http://schemas.microsoft.com/office/drawing/2010/main">
                  <a:solidFill>
                    <a:srgbClr val="FFFFFF"/>
                  </a:solidFill>
                </a14:hiddenFill>
              </a:ext>
            </a:extLst>
          </xdr:spPr>
          <xdr:txBody>
            <a:bodyPr/>
            <a:lstStyle/>
            <a:p>
              <a:endParaRPr lang="en-US"/>
            </a:p>
          </xdr:txBody>
        </xdr:sp>
        <xdr:sp macro="" textlink="">
          <xdr:nvSpPr>
            <xdr:cNvPr id="116" name="Forma libre 16">
              <a:extLst>
                <a:ext uri="{FF2B5EF4-FFF2-40B4-BE49-F238E27FC236}">
                  <a16:creationId xmlns:a16="http://schemas.microsoft.com/office/drawing/2014/main" id="{00000000-0008-0000-0000-000074000000}"/>
                </a:ext>
              </a:extLst>
            </xdr:cNvPr>
            <xdr:cNvSpPr>
              <a:spLocks noEditPoints="1"/>
            </xdr:cNvSpPr>
          </xdr:nvSpPr>
          <xdr:spPr bwMode="auto">
            <a:xfrm>
              <a:off x="32" y="40"/>
              <a:ext cx="15" cy="487"/>
            </a:xfrm>
            <a:custGeom>
              <a:avLst/>
              <a:gdLst>
                <a:gd name="T0" fmla="*/ 1711 w 3265"/>
                <a:gd name="T1" fmla="*/ 667 h 3265"/>
                <a:gd name="T2" fmla="*/ 1770 w 3265"/>
                <a:gd name="T3" fmla="*/ 755 h 3265"/>
                <a:gd name="T4" fmla="*/ 2146 w 3265"/>
                <a:gd name="T5" fmla="*/ 1964 h 3265"/>
                <a:gd name="T6" fmla="*/ 2169 w 3265"/>
                <a:gd name="T7" fmla="*/ 2057 h 3265"/>
                <a:gd name="T8" fmla="*/ 2127 w 3265"/>
                <a:gd name="T9" fmla="*/ 2143 h 3265"/>
                <a:gd name="T10" fmla="*/ 2029 w 3265"/>
                <a:gd name="T11" fmla="*/ 2182 h 3265"/>
                <a:gd name="T12" fmla="*/ 1946 w 3265"/>
                <a:gd name="T13" fmla="*/ 2155 h 3265"/>
                <a:gd name="T14" fmla="*/ 1495 w 3265"/>
                <a:gd name="T15" fmla="*/ 755 h 3265"/>
                <a:gd name="T16" fmla="*/ 1554 w 3265"/>
                <a:gd name="T17" fmla="*/ 667 h 3265"/>
                <a:gd name="T18" fmla="*/ 1632 w 3265"/>
                <a:gd name="T19" fmla="*/ 495 h 3265"/>
                <a:gd name="T20" fmla="*/ 1305 w 3265"/>
                <a:gd name="T21" fmla="*/ 544 h 3265"/>
                <a:gd name="T22" fmla="*/ 1014 w 3265"/>
                <a:gd name="T23" fmla="*/ 679 h 3265"/>
                <a:gd name="T24" fmla="*/ 775 w 3265"/>
                <a:gd name="T25" fmla="*/ 887 h 3265"/>
                <a:gd name="T26" fmla="*/ 602 w 3265"/>
                <a:gd name="T27" fmla="*/ 1153 h 3265"/>
                <a:gd name="T28" fmla="*/ 508 w 3265"/>
                <a:gd name="T29" fmla="*/ 1465 h 3265"/>
                <a:gd name="T30" fmla="*/ 508 w 3265"/>
                <a:gd name="T31" fmla="*/ 1800 h 3265"/>
                <a:gd name="T32" fmla="*/ 602 w 3265"/>
                <a:gd name="T33" fmla="*/ 2112 h 3265"/>
                <a:gd name="T34" fmla="*/ 775 w 3265"/>
                <a:gd name="T35" fmla="*/ 2378 h 3265"/>
                <a:gd name="T36" fmla="*/ 1014 w 3265"/>
                <a:gd name="T37" fmla="*/ 2586 h 3265"/>
                <a:gd name="T38" fmla="*/ 1305 w 3265"/>
                <a:gd name="T39" fmla="*/ 2722 h 3265"/>
                <a:gd name="T40" fmla="*/ 1632 w 3265"/>
                <a:gd name="T41" fmla="*/ 2770 h 3265"/>
                <a:gd name="T42" fmla="*/ 1961 w 3265"/>
                <a:gd name="T43" fmla="*/ 2722 h 3265"/>
                <a:gd name="T44" fmla="*/ 2251 w 3265"/>
                <a:gd name="T45" fmla="*/ 2586 h 3265"/>
                <a:gd name="T46" fmla="*/ 2490 w 3265"/>
                <a:gd name="T47" fmla="*/ 2378 h 3265"/>
                <a:gd name="T48" fmla="*/ 2663 w 3265"/>
                <a:gd name="T49" fmla="*/ 2112 h 3265"/>
                <a:gd name="T50" fmla="*/ 2757 w 3265"/>
                <a:gd name="T51" fmla="*/ 1800 h 3265"/>
                <a:gd name="T52" fmla="*/ 2757 w 3265"/>
                <a:gd name="T53" fmla="*/ 1465 h 3265"/>
                <a:gd name="T54" fmla="*/ 2663 w 3265"/>
                <a:gd name="T55" fmla="*/ 1153 h 3265"/>
                <a:gd name="T56" fmla="*/ 2490 w 3265"/>
                <a:gd name="T57" fmla="*/ 887 h 3265"/>
                <a:gd name="T58" fmla="*/ 2251 w 3265"/>
                <a:gd name="T59" fmla="*/ 679 h 3265"/>
                <a:gd name="T60" fmla="*/ 1961 w 3265"/>
                <a:gd name="T61" fmla="*/ 544 h 3265"/>
                <a:gd name="T62" fmla="*/ 1632 w 3265"/>
                <a:gd name="T63" fmla="*/ 495 h 3265"/>
                <a:gd name="T64" fmla="*/ 1937 w 3265"/>
                <a:gd name="T65" fmla="*/ 28 h 3265"/>
                <a:gd name="T66" fmla="*/ 2312 w 3265"/>
                <a:gd name="T67" fmla="*/ 149 h 3265"/>
                <a:gd name="T68" fmla="*/ 2643 w 3265"/>
                <a:gd name="T69" fmla="*/ 351 h 3265"/>
                <a:gd name="T70" fmla="*/ 2915 w 3265"/>
                <a:gd name="T71" fmla="*/ 622 h 3265"/>
                <a:gd name="T72" fmla="*/ 3117 w 3265"/>
                <a:gd name="T73" fmla="*/ 953 h 3265"/>
                <a:gd name="T74" fmla="*/ 3237 w 3265"/>
                <a:gd name="T75" fmla="*/ 1328 h 3265"/>
                <a:gd name="T76" fmla="*/ 3262 w 3265"/>
                <a:gd name="T77" fmla="*/ 1736 h 3265"/>
                <a:gd name="T78" fmla="*/ 3187 w 3265"/>
                <a:gd name="T79" fmla="*/ 2130 h 3265"/>
                <a:gd name="T80" fmla="*/ 3026 w 3265"/>
                <a:gd name="T81" fmla="*/ 2484 h 3265"/>
                <a:gd name="T82" fmla="*/ 2787 w 3265"/>
                <a:gd name="T83" fmla="*/ 2787 h 3265"/>
                <a:gd name="T84" fmla="*/ 2484 w 3265"/>
                <a:gd name="T85" fmla="*/ 3026 h 3265"/>
                <a:gd name="T86" fmla="*/ 2130 w 3265"/>
                <a:gd name="T87" fmla="*/ 3188 h 3265"/>
                <a:gd name="T88" fmla="*/ 1736 w 3265"/>
                <a:gd name="T89" fmla="*/ 3262 h 3265"/>
                <a:gd name="T90" fmla="*/ 1328 w 3265"/>
                <a:gd name="T91" fmla="*/ 3237 h 3265"/>
                <a:gd name="T92" fmla="*/ 952 w 3265"/>
                <a:gd name="T93" fmla="*/ 3117 h 3265"/>
                <a:gd name="T94" fmla="*/ 622 w 3265"/>
                <a:gd name="T95" fmla="*/ 2914 h 3265"/>
                <a:gd name="T96" fmla="*/ 351 w 3265"/>
                <a:gd name="T97" fmla="*/ 2643 h 3265"/>
                <a:gd name="T98" fmla="*/ 148 w 3265"/>
                <a:gd name="T99" fmla="*/ 2313 h 3265"/>
                <a:gd name="T100" fmla="*/ 28 w 3265"/>
                <a:gd name="T101" fmla="*/ 1937 h 3265"/>
                <a:gd name="T102" fmla="*/ 3 w 3265"/>
                <a:gd name="T103" fmla="*/ 1529 h 3265"/>
                <a:gd name="T104" fmla="*/ 77 w 3265"/>
                <a:gd name="T105" fmla="*/ 1135 h 3265"/>
                <a:gd name="T106" fmla="*/ 239 w 3265"/>
                <a:gd name="T107" fmla="*/ 781 h 3265"/>
                <a:gd name="T108" fmla="*/ 478 w 3265"/>
                <a:gd name="T109" fmla="*/ 478 h 3265"/>
                <a:gd name="T110" fmla="*/ 781 w 3265"/>
                <a:gd name="T111" fmla="*/ 240 h 3265"/>
                <a:gd name="T112" fmla="*/ 1135 w 3265"/>
                <a:gd name="T113" fmla="*/ 78 h 3265"/>
                <a:gd name="T114" fmla="*/ 1529 w 3265"/>
                <a:gd name="T115" fmla="*/ 3 h 32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Lst>
              <a:rect l="0" t="0" r="r" b="b"/>
              <a:pathLst>
                <a:path w="3265" h="3265">
                  <a:moveTo>
                    <a:pt x="1632" y="643"/>
                  </a:moveTo>
                  <a:lnTo>
                    <a:pt x="1661" y="646"/>
                  </a:lnTo>
                  <a:lnTo>
                    <a:pt x="1688" y="654"/>
                  </a:lnTo>
                  <a:lnTo>
                    <a:pt x="1711" y="667"/>
                  </a:lnTo>
                  <a:lnTo>
                    <a:pt x="1732" y="684"/>
                  </a:lnTo>
                  <a:lnTo>
                    <a:pt x="1749" y="705"/>
                  </a:lnTo>
                  <a:lnTo>
                    <a:pt x="1762" y="729"/>
                  </a:lnTo>
                  <a:lnTo>
                    <a:pt x="1770" y="755"/>
                  </a:lnTo>
                  <a:lnTo>
                    <a:pt x="1773" y="784"/>
                  </a:lnTo>
                  <a:lnTo>
                    <a:pt x="1773" y="1576"/>
                  </a:lnTo>
                  <a:lnTo>
                    <a:pt x="2131" y="1944"/>
                  </a:lnTo>
                  <a:lnTo>
                    <a:pt x="2146" y="1964"/>
                  </a:lnTo>
                  <a:lnTo>
                    <a:pt x="2158" y="1985"/>
                  </a:lnTo>
                  <a:lnTo>
                    <a:pt x="2166" y="2008"/>
                  </a:lnTo>
                  <a:lnTo>
                    <a:pt x="2169" y="2032"/>
                  </a:lnTo>
                  <a:lnTo>
                    <a:pt x="2169" y="2057"/>
                  </a:lnTo>
                  <a:lnTo>
                    <a:pt x="2164" y="2080"/>
                  </a:lnTo>
                  <a:lnTo>
                    <a:pt x="2156" y="2103"/>
                  </a:lnTo>
                  <a:lnTo>
                    <a:pt x="2144" y="2124"/>
                  </a:lnTo>
                  <a:lnTo>
                    <a:pt x="2127" y="2143"/>
                  </a:lnTo>
                  <a:lnTo>
                    <a:pt x="2105" y="2160"/>
                  </a:lnTo>
                  <a:lnTo>
                    <a:pt x="2080" y="2173"/>
                  </a:lnTo>
                  <a:lnTo>
                    <a:pt x="2055" y="2180"/>
                  </a:lnTo>
                  <a:lnTo>
                    <a:pt x="2029" y="2182"/>
                  </a:lnTo>
                  <a:lnTo>
                    <a:pt x="2007" y="2181"/>
                  </a:lnTo>
                  <a:lnTo>
                    <a:pt x="1986" y="2176"/>
                  </a:lnTo>
                  <a:lnTo>
                    <a:pt x="1965" y="2167"/>
                  </a:lnTo>
                  <a:lnTo>
                    <a:pt x="1946" y="2155"/>
                  </a:lnTo>
                  <a:lnTo>
                    <a:pt x="1928" y="2140"/>
                  </a:lnTo>
                  <a:lnTo>
                    <a:pt x="1492" y="1690"/>
                  </a:lnTo>
                  <a:lnTo>
                    <a:pt x="1492" y="784"/>
                  </a:lnTo>
                  <a:lnTo>
                    <a:pt x="1495" y="755"/>
                  </a:lnTo>
                  <a:lnTo>
                    <a:pt x="1503" y="729"/>
                  </a:lnTo>
                  <a:lnTo>
                    <a:pt x="1516" y="705"/>
                  </a:lnTo>
                  <a:lnTo>
                    <a:pt x="1533" y="684"/>
                  </a:lnTo>
                  <a:lnTo>
                    <a:pt x="1554" y="667"/>
                  </a:lnTo>
                  <a:lnTo>
                    <a:pt x="1578" y="654"/>
                  </a:lnTo>
                  <a:lnTo>
                    <a:pt x="1604" y="646"/>
                  </a:lnTo>
                  <a:lnTo>
                    <a:pt x="1632" y="643"/>
                  </a:lnTo>
                  <a:close/>
                  <a:moveTo>
                    <a:pt x="1632" y="495"/>
                  </a:moveTo>
                  <a:lnTo>
                    <a:pt x="1548" y="498"/>
                  </a:lnTo>
                  <a:lnTo>
                    <a:pt x="1465" y="509"/>
                  </a:lnTo>
                  <a:lnTo>
                    <a:pt x="1383" y="524"/>
                  </a:lnTo>
                  <a:lnTo>
                    <a:pt x="1305" y="544"/>
                  </a:lnTo>
                  <a:lnTo>
                    <a:pt x="1228" y="570"/>
                  </a:lnTo>
                  <a:lnTo>
                    <a:pt x="1153" y="602"/>
                  </a:lnTo>
                  <a:lnTo>
                    <a:pt x="1082" y="638"/>
                  </a:lnTo>
                  <a:lnTo>
                    <a:pt x="1014" y="679"/>
                  </a:lnTo>
                  <a:lnTo>
                    <a:pt x="948" y="725"/>
                  </a:lnTo>
                  <a:lnTo>
                    <a:pt x="887" y="775"/>
                  </a:lnTo>
                  <a:lnTo>
                    <a:pt x="829" y="829"/>
                  </a:lnTo>
                  <a:lnTo>
                    <a:pt x="775" y="887"/>
                  </a:lnTo>
                  <a:lnTo>
                    <a:pt x="724" y="949"/>
                  </a:lnTo>
                  <a:lnTo>
                    <a:pt x="679" y="1014"/>
                  </a:lnTo>
                  <a:lnTo>
                    <a:pt x="638" y="1082"/>
                  </a:lnTo>
                  <a:lnTo>
                    <a:pt x="602" y="1153"/>
                  </a:lnTo>
                  <a:lnTo>
                    <a:pt x="570" y="1228"/>
                  </a:lnTo>
                  <a:lnTo>
                    <a:pt x="543" y="1304"/>
                  </a:lnTo>
                  <a:lnTo>
                    <a:pt x="523" y="1383"/>
                  </a:lnTo>
                  <a:lnTo>
                    <a:pt x="508" y="1465"/>
                  </a:lnTo>
                  <a:lnTo>
                    <a:pt x="498" y="1548"/>
                  </a:lnTo>
                  <a:lnTo>
                    <a:pt x="495" y="1633"/>
                  </a:lnTo>
                  <a:lnTo>
                    <a:pt x="498" y="1717"/>
                  </a:lnTo>
                  <a:lnTo>
                    <a:pt x="508" y="1800"/>
                  </a:lnTo>
                  <a:lnTo>
                    <a:pt x="523" y="1882"/>
                  </a:lnTo>
                  <a:lnTo>
                    <a:pt x="543" y="1960"/>
                  </a:lnTo>
                  <a:lnTo>
                    <a:pt x="570" y="2037"/>
                  </a:lnTo>
                  <a:lnTo>
                    <a:pt x="602" y="2112"/>
                  </a:lnTo>
                  <a:lnTo>
                    <a:pt x="638" y="2183"/>
                  </a:lnTo>
                  <a:lnTo>
                    <a:pt x="679" y="2251"/>
                  </a:lnTo>
                  <a:lnTo>
                    <a:pt x="724" y="2316"/>
                  </a:lnTo>
                  <a:lnTo>
                    <a:pt x="775" y="2378"/>
                  </a:lnTo>
                  <a:lnTo>
                    <a:pt x="829" y="2436"/>
                  </a:lnTo>
                  <a:lnTo>
                    <a:pt x="887" y="2490"/>
                  </a:lnTo>
                  <a:lnTo>
                    <a:pt x="948" y="2540"/>
                  </a:lnTo>
                  <a:lnTo>
                    <a:pt x="1014" y="2586"/>
                  </a:lnTo>
                  <a:lnTo>
                    <a:pt x="1082" y="2627"/>
                  </a:lnTo>
                  <a:lnTo>
                    <a:pt x="1153" y="2663"/>
                  </a:lnTo>
                  <a:lnTo>
                    <a:pt x="1228" y="2695"/>
                  </a:lnTo>
                  <a:lnTo>
                    <a:pt x="1305" y="2722"/>
                  </a:lnTo>
                  <a:lnTo>
                    <a:pt x="1383" y="2742"/>
                  </a:lnTo>
                  <a:lnTo>
                    <a:pt x="1465" y="2757"/>
                  </a:lnTo>
                  <a:lnTo>
                    <a:pt x="1548" y="2767"/>
                  </a:lnTo>
                  <a:lnTo>
                    <a:pt x="1632" y="2770"/>
                  </a:lnTo>
                  <a:lnTo>
                    <a:pt x="1717" y="2767"/>
                  </a:lnTo>
                  <a:lnTo>
                    <a:pt x="1800" y="2757"/>
                  </a:lnTo>
                  <a:lnTo>
                    <a:pt x="1882" y="2742"/>
                  </a:lnTo>
                  <a:lnTo>
                    <a:pt x="1961" y="2722"/>
                  </a:lnTo>
                  <a:lnTo>
                    <a:pt x="2037" y="2695"/>
                  </a:lnTo>
                  <a:lnTo>
                    <a:pt x="2112" y="2663"/>
                  </a:lnTo>
                  <a:lnTo>
                    <a:pt x="2183" y="2627"/>
                  </a:lnTo>
                  <a:lnTo>
                    <a:pt x="2251" y="2586"/>
                  </a:lnTo>
                  <a:lnTo>
                    <a:pt x="2316" y="2540"/>
                  </a:lnTo>
                  <a:lnTo>
                    <a:pt x="2378" y="2490"/>
                  </a:lnTo>
                  <a:lnTo>
                    <a:pt x="2436" y="2436"/>
                  </a:lnTo>
                  <a:lnTo>
                    <a:pt x="2490" y="2378"/>
                  </a:lnTo>
                  <a:lnTo>
                    <a:pt x="2540" y="2316"/>
                  </a:lnTo>
                  <a:lnTo>
                    <a:pt x="2586" y="2251"/>
                  </a:lnTo>
                  <a:lnTo>
                    <a:pt x="2627" y="2183"/>
                  </a:lnTo>
                  <a:lnTo>
                    <a:pt x="2663" y="2112"/>
                  </a:lnTo>
                  <a:lnTo>
                    <a:pt x="2695" y="2037"/>
                  </a:lnTo>
                  <a:lnTo>
                    <a:pt x="2721" y="1960"/>
                  </a:lnTo>
                  <a:lnTo>
                    <a:pt x="2742" y="1882"/>
                  </a:lnTo>
                  <a:lnTo>
                    <a:pt x="2757" y="1800"/>
                  </a:lnTo>
                  <a:lnTo>
                    <a:pt x="2767" y="1717"/>
                  </a:lnTo>
                  <a:lnTo>
                    <a:pt x="2770" y="1633"/>
                  </a:lnTo>
                  <a:lnTo>
                    <a:pt x="2767" y="1548"/>
                  </a:lnTo>
                  <a:lnTo>
                    <a:pt x="2757" y="1465"/>
                  </a:lnTo>
                  <a:lnTo>
                    <a:pt x="2742" y="1383"/>
                  </a:lnTo>
                  <a:lnTo>
                    <a:pt x="2721" y="1304"/>
                  </a:lnTo>
                  <a:lnTo>
                    <a:pt x="2695" y="1228"/>
                  </a:lnTo>
                  <a:lnTo>
                    <a:pt x="2663" y="1153"/>
                  </a:lnTo>
                  <a:lnTo>
                    <a:pt x="2627" y="1082"/>
                  </a:lnTo>
                  <a:lnTo>
                    <a:pt x="2586" y="1014"/>
                  </a:lnTo>
                  <a:lnTo>
                    <a:pt x="2540" y="949"/>
                  </a:lnTo>
                  <a:lnTo>
                    <a:pt x="2490" y="887"/>
                  </a:lnTo>
                  <a:lnTo>
                    <a:pt x="2436" y="829"/>
                  </a:lnTo>
                  <a:lnTo>
                    <a:pt x="2378" y="775"/>
                  </a:lnTo>
                  <a:lnTo>
                    <a:pt x="2316" y="725"/>
                  </a:lnTo>
                  <a:lnTo>
                    <a:pt x="2251" y="679"/>
                  </a:lnTo>
                  <a:lnTo>
                    <a:pt x="2183" y="638"/>
                  </a:lnTo>
                  <a:lnTo>
                    <a:pt x="2112" y="602"/>
                  </a:lnTo>
                  <a:lnTo>
                    <a:pt x="2037" y="570"/>
                  </a:lnTo>
                  <a:lnTo>
                    <a:pt x="1961" y="544"/>
                  </a:lnTo>
                  <a:lnTo>
                    <a:pt x="1882" y="524"/>
                  </a:lnTo>
                  <a:lnTo>
                    <a:pt x="1800" y="509"/>
                  </a:lnTo>
                  <a:lnTo>
                    <a:pt x="1717" y="498"/>
                  </a:lnTo>
                  <a:lnTo>
                    <a:pt x="1632" y="495"/>
                  </a:lnTo>
                  <a:close/>
                  <a:moveTo>
                    <a:pt x="1632" y="0"/>
                  </a:moveTo>
                  <a:lnTo>
                    <a:pt x="1736" y="3"/>
                  </a:lnTo>
                  <a:lnTo>
                    <a:pt x="1837" y="13"/>
                  </a:lnTo>
                  <a:lnTo>
                    <a:pt x="1937" y="28"/>
                  </a:lnTo>
                  <a:lnTo>
                    <a:pt x="2034" y="50"/>
                  </a:lnTo>
                  <a:lnTo>
                    <a:pt x="2130" y="78"/>
                  </a:lnTo>
                  <a:lnTo>
                    <a:pt x="2222" y="111"/>
                  </a:lnTo>
                  <a:lnTo>
                    <a:pt x="2312" y="149"/>
                  </a:lnTo>
                  <a:lnTo>
                    <a:pt x="2400" y="192"/>
                  </a:lnTo>
                  <a:lnTo>
                    <a:pt x="2484" y="240"/>
                  </a:lnTo>
                  <a:lnTo>
                    <a:pt x="2565" y="293"/>
                  </a:lnTo>
                  <a:lnTo>
                    <a:pt x="2643" y="351"/>
                  </a:lnTo>
                  <a:lnTo>
                    <a:pt x="2716" y="412"/>
                  </a:lnTo>
                  <a:lnTo>
                    <a:pt x="2787" y="478"/>
                  </a:lnTo>
                  <a:lnTo>
                    <a:pt x="2853" y="549"/>
                  </a:lnTo>
                  <a:lnTo>
                    <a:pt x="2915" y="622"/>
                  </a:lnTo>
                  <a:lnTo>
                    <a:pt x="2972" y="700"/>
                  </a:lnTo>
                  <a:lnTo>
                    <a:pt x="3026" y="781"/>
                  </a:lnTo>
                  <a:lnTo>
                    <a:pt x="3074" y="865"/>
                  </a:lnTo>
                  <a:lnTo>
                    <a:pt x="3117" y="953"/>
                  </a:lnTo>
                  <a:lnTo>
                    <a:pt x="3155" y="1043"/>
                  </a:lnTo>
                  <a:lnTo>
                    <a:pt x="3187" y="1135"/>
                  </a:lnTo>
                  <a:lnTo>
                    <a:pt x="3216" y="1231"/>
                  </a:lnTo>
                  <a:lnTo>
                    <a:pt x="3237" y="1328"/>
                  </a:lnTo>
                  <a:lnTo>
                    <a:pt x="3253" y="1428"/>
                  </a:lnTo>
                  <a:lnTo>
                    <a:pt x="3262" y="1529"/>
                  </a:lnTo>
                  <a:lnTo>
                    <a:pt x="3265" y="1633"/>
                  </a:lnTo>
                  <a:lnTo>
                    <a:pt x="3262" y="1736"/>
                  </a:lnTo>
                  <a:lnTo>
                    <a:pt x="3253" y="1838"/>
                  </a:lnTo>
                  <a:lnTo>
                    <a:pt x="3237" y="1937"/>
                  </a:lnTo>
                  <a:lnTo>
                    <a:pt x="3216" y="2034"/>
                  </a:lnTo>
                  <a:lnTo>
                    <a:pt x="3187" y="2130"/>
                  </a:lnTo>
                  <a:lnTo>
                    <a:pt x="3155" y="2222"/>
                  </a:lnTo>
                  <a:lnTo>
                    <a:pt x="3117" y="2313"/>
                  </a:lnTo>
                  <a:lnTo>
                    <a:pt x="3074" y="2400"/>
                  </a:lnTo>
                  <a:lnTo>
                    <a:pt x="3026" y="2484"/>
                  </a:lnTo>
                  <a:lnTo>
                    <a:pt x="2972" y="2565"/>
                  </a:lnTo>
                  <a:lnTo>
                    <a:pt x="2915" y="2643"/>
                  </a:lnTo>
                  <a:lnTo>
                    <a:pt x="2853" y="2717"/>
                  </a:lnTo>
                  <a:lnTo>
                    <a:pt x="2787" y="2787"/>
                  </a:lnTo>
                  <a:lnTo>
                    <a:pt x="2716" y="2853"/>
                  </a:lnTo>
                  <a:lnTo>
                    <a:pt x="2643" y="2914"/>
                  </a:lnTo>
                  <a:lnTo>
                    <a:pt x="2565" y="2973"/>
                  </a:lnTo>
                  <a:lnTo>
                    <a:pt x="2484" y="3026"/>
                  </a:lnTo>
                  <a:lnTo>
                    <a:pt x="2400" y="3074"/>
                  </a:lnTo>
                  <a:lnTo>
                    <a:pt x="2312" y="3117"/>
                  </a:lnTo>
                  <a:lnTo>
                    <a:pt x="2222" y="3156"/>
                  </a:lnTo>
                  <a:lnTo>
                    <a:pt x="2130" y="3188"/>
                  </a:lnTo>
                  <a:lnTo>
                    <a:pt x="2034" y="3215"/>
                  </a:lnTo>
                  <a:lnTo>
                    <a:pt x="1937" y="3237"/>
                  </a:lnTo>
                  <a:lnTo>
                    <a:pt x="1837" y="3252"/>
                  </a:lnTo>
                  <a:lnTo>
                    <a:pt x="1736" y="3262"/>
                  </a:lnTo>
                  <a:lnTo>
                    <a:pt x="1632" y="3265"/>
                  </a:lnTo>
                  <a:lnTo>
                    <a:pt x="1529" y="3262"/>
                  </a:lnTo>
                  <a:lnTo>
                    <a:pt x="1427" y="3252"/>
                  </a:lnTo>
                  <a:lnTo>
                    <a:pt x="1328" y="3237"/>
                  </a:lnTo>
                  <a:lnTo>
                    <a:pt x="1231" y="3215"/>
                  </a:lnTo>
                  <a:lnTo>
                    <a:pt x="1135" y="3188"/>
                  </a:lnTo>
                  <a:lnTo>
                    <a:pt x="1043" y="3156"/>
                  </a:lnTo>
                  <a:lnTo>
                    <a:pt x="952" y="3117"/>
                  </a:lnTo>
                  <a:lnTo>
                    <a:pt x="865" y="3074"/>
                  </a:lnTo>
                  <a:lnTo>
                    <a:pt x="781" y="3026"/>
                  </a:lnTo>
                  <a:lnTo>
                    <a:pt x="700" y="2973"/>
                  </a:lnTo>
                  <a:lnTo>
                    <a:pt x="622" y="2914"/>
                  </a:lnTo>
                  <a:lnTo>
                    <a:pt x="548" y="2853"/>
                  </a:lnTo>
                  <a:lnTo>
                    <a:pt x="478" y="2787"/>
                  </a:lnTo>
                  <a:lnTo>
                    <a:pt x="412" y="2717"/>
                  </a:lnTo>
                  <a:lnTo>
                    <a:pt x="351" y="2643"/>
                  </a:lnTo>
                  <a:lnTo>
                    <a:pt x="292" y="2565"/>
                  </a:lnTo>
                  <a:lnTo>
                    <a:pt x="239" y="2484"/>
                  </a:lnTo>
                  <a:lnTo>
                    <a:pt x="191" y="2400"/>
                  </a:lnTo>
                  <a:lnTo>
                    <a:pt x="148" y="2313"/>
                  </a:lnTo>
                  <a:lnTo>
                    <a:pt x="109" y="2222"/>
                  </a:lnTo>
                  <a:lnTo>
                    <a:pt x="77" y="2130"/>
                  </a:lnTo>
                  <a:lnTo>
                    <a:pt x="50" y="2034"/>
                  </a:lnTo>
                  <a:lnTo>
                    <a:pt x="28" y="1937"/>
                  </a:lnTo>
                  <a:lnTo>
                    <a:pt x="13" y="1838"/>
                  </a:lnTo>
                  <a:lnTo>
                    <a:pt x="3" y="1736"/>
                  </a:lnTo>
                  <a:lnTo>
                    <a:pt x="0" y="1633"/>
                  </a:lnTo>
                  <a:lnTo>
                    <a:pt x="3" y="1529"/>
                  </a:lnTo>
                  <a:lnTo>
                    <a:pt x="13" y="1428"/>
                  </a:lnTo>
                  <a:lnTo>
                    <a:pt x="28" y="1328"/>
                  </a:lnTo>
                  <a:lnTo>
                    <a:pt x="50" y="1231"/>
                  </a:lnTo>
                  <a:lnTo>
                    <a:pt x="77" y="1135"/>
                  </a:lnTo>
                  <a:lnTo>
                    <a:pt x="109" y="1043"/>
                  </a:lnTo>
                  <a:lnTo>
                    <a:pt x="148" y="953"/>
                  </a:lnTo>
                  <a:lnTo>
                    <a:pt x="191" y="865"/>
                  </a:lnTo>
                  <a:lnTo>
                    <a:pt x="239" y="781"/>
                  </a:lnTo>
                  <a:lnTo>
                    <a:pt x="292" y="700"/>
                  </a:lnTo>
                  <a:lnTo>
                    <a:pt x="351" y="622"/>
                  </a:lnTo>
                  <a:lnTo>
                    <a:pt x="412" y="549"/>
                  </a:lnTo>
                  <a:lnTo>
                    <a:pt x="478" y="478"/>
                  </a:lnTo>
                  <a:lnTo>
                    <a:pt x="548" y="412"/>
                  </a:lnTo>
                  <a:lnTo>
                    <a:pt x="622" y="351"/>
                  </a:lnTo>
                  <a:lnTo>
                    <a:pt x="700" y="293"/>
                  </a:lnTo>
                  <a:lnTo>
                    <a:pt x="781" y="240"/>
                  </a:lnTo>
                  <a:lnTo>
                    <a:pt x="865" y="192"/>
                  </a:lnTo>
                  <a:lnTo>
                    <a:pt x="952" y="149"/>
                  </a:lnTo>
                  <a:lnTo>
                    <a:pt x="1043" y="111"/>
                  </a:lnTo>
                  <a:lnTo>
                    <a:pt x="1135" y="78"/>
                  </a:lnTo>
                  <a:lnTo>
                    <a:pt x="1231" y="50"/>
                  </a:lnTo>
                  <a:lnTo>
                    <a:pt x="1328" y="28"/>
                  </a:lnTo>
                  <a:lnTo>
                    <a:pt x="1427" y="13"/>
                  </a:lnTo>
                  <a:lnTo>
                    <a:pt x="1529" y="3"/>
                  </a:lnTo>
                  <a:lnTo>
                    <a:pt x="1632" y="0"/>
                  </a:lnTo>
                  <a:close/>
                </a:path>
              </a:pathLst>
            </a:custGeom>
            <a:solidFill>
              <a:schemeClr val="bg1">
                <a:lumMod val="65000"/>
              </a:schemeClr>
            </a:solidFill>
            <a:ln w="0">
              <a:solidFill>
                <a:srgbClr val="A6A6A6"/>
              </a:solidFill>
              <a:prstDash val="solid"/>
              <a:round/>
              <a:headEnd/>
              <a:tailEnd/>
            </a:ln>
          </xdr:spPr>
        </xdr:sp>
      </xdr:grpSp>
    </xdr:grpSp>
    <xdr:clientData/>
  </xdr:twoCellAnchor>
  <xdr:twoCellAnchor editAs="oneCell">
    <xdr:from>
      <xdr:col>0</xdr:col>
      <xdr:colOff>179579</xdr:colOff>
      <xdr:row>20</xdr:row>
      <xdr:rowOff>7845</xdr:rowOff>
    </xdr:from>
    <xdr:to>
      <xdr:col>2</xdr:col>
      <xdr:colOff>273512</xdr:colOff>
      <xdr:row>21</xdr:row>
      <xdr:rowOff>7845</xdr:rowOff>
    </xdr:to>
    <xdr:grpSp>
      <xdr:nvGrpSpPr>
        <xdr:cNvPr id="117" name="Editar horas" descr="Seleccione esta opción para editar los intervalos de tiempo del programador">
          <a:extLst>
            <a:ext uri="{FF2B5EF4-FFF2-40B4-BE49-F238E27FC236}">
              <a16:creationId xmlns:a16="http://schemas.microsoft.com/office/drawing/2014/main" id="{00000000-0008-0000-0000-000075000000}"/>
            </a:ext>
          </a:extLst>
        </xdr:cNvPr>
        <xdr:cNvGrpSpPr/>
      </xdr:nvGrpSpPr>
      <xdr:grpSpPr>
        <a:xfrm>
          <a:off x="179579" y="4290285"/>
          <a:ext cx="1724613" cy="190500"/>
          <a:chOff x="303404" y="4513170"/>
          <a:chExt cx="1379808" cy="190500"/>
        </a:xfrm>
      </xdr:grpSpPr>
      <xdr:sp macro="" textlink="">
        <xdr:nvSpPr>
          <xdr:cNvPr id="118" name="Rectángulo redondeado 117">
            <a:hlinkClick xmlns:r="http://schemas.openxmlformats.org/officeDocument/2006/relationships" r:id="rId2" tooltip="Seleccione esta opción para editar los intervalos de tiempo"/>
            <a:extLst>
              <a:ext uri="{FF2B5EF4-FFF2-40B4-BE49-F238E27FC236}">
                <a16:creationId xmlns:a16="http://schemas.microsoft.com/office/drawing/2014/main" id="{00000000-0008-0000-0000-000076000000}"/>
              </a:ext>
            </a:extLst>
          </xdr:cNvPr>
          <xdr:cNvSpPr/>
        </xdr:nvSpPr>
        <xdr:spPr>
          <a:xfrm>
            <a:off x="303404" y="4513170"/>
            <a:ext cx="1379808" cy="190500"/>
          </a:xfrm>
          <a:prstGeom prst="roundRect">
            <a:avLst/>
          </a:prstGeom>
          <a:solidFill>
            <a:schemeClr val="bg1">
              <a:lumMod val="85000"/>
            </a:schemeClr>
          </a:solidFill>
          <a:ln>
            <a:solidFill>
              <a:schemeClr val="bg1">
                <a:lumMod val="65000"/>
              </a:schemeClr>
            </a:solidFill>
          </a:ln>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r" rtl="0"/>
            <a:r>
              <a:rPr lang="es" sz="900" b="1">
                <a:solidFill>
                  <a:schemeClr val="tx2"/>
                </a:solidFill>
                <a:effectLst/>
                <a:latin typeface="Calibri" panose="020F0502020204030204" pitchFamily="34" charset="0"/>
                <a:ea typeface="+mn-ea"/>
                <a:cs typeface="+mn-cs"/>
              </a:rPr>
              <a:t>EDITAR HORAS</a:t>
            </a:r>
            <a:endParaRPr lang="en-US" sz="1000" b="1">
              <a:solidFill>
                <a:schemeClr val="tx2"/>
              </a:solidFill>
              <a:latin typeface="Calibri" panose="020F0502020204030204" pitchFamily="34" charset="0"/>
            </a:endParaRPr>
          </a:p>
        </xdr:txBody>
      </xdr:sp>
      <xdr:grpSp>
        <xdr:nvGrpSpPr>
          <xdr:cNvPr id="119" name="Editar horas">
            <a:extLst>
              <a:ext uri="{FF2B5EF4-FFF2-40B4-BE49-F238E27FC236}">
                <a16:creationId xmlns:a16="http://schemas.microsoft.com/office/drawing/2014/main" id="{00000000-0008-0000-0000-000077000000}"/>
              </a:ext>
            </a:extLst>
          </xdr:cNvPr>
          <xdr:cNvGrpSpPr>
            <a:grpSpLocks noChangeAspect="1"/>
          </xdr:cNvGrpSpPr>
        </xdr:nvGrpSpPr>
        <xdr:grpSpPr bwMode="auto">
          <a:xfrm>
            <a:off x="344034" y="4540255"/>
            <a:ext cx="132757" cy="134639"/>
            <a:chOff x="43" y="73"/>
            <a:chExt cx="41" cy="425"/>
          </a:xfrm>
        </xdr:grpSpPr>
        <xdr:sp macro="" textlink="">
          <xdr:nvSpPr>
            <xdr:cNvPr id="121" name="Rectángulo 20">
              <a:extLst>
                <a:ext uri="{FF2B5EF4-FFF2-40B4-BE49-F238E27FC236}">
                  <a16:creationId xmlns:a16="http://schemas.microsoft.com/office/drawing/2014/main" id="{00000000-0008-0000-0000-000079000000}"/>
                </a:ext>
              </a:extLst>
            </xdr:cNvPr>
            <xdr:cNvSpPr>
              <a:spLocks noChangeArrowheads="1"/>
            </xdr:cNvSpPr>
          </xdr:nvSpPr>
          <xdr:spPr bwMode="auto">
            <a:xfrm>
              <a:off x="43" y="73"/>
              <a:ext cx="16" cy="425"/>
            </a:xfrm>
            <a:prstGeom prst="rect">
              <a:avLst/>
            </a:prstGeom>
            <a:noFill/>
            <a:ln w="0">
              <a:noFill/>
              <a:prstDash val="solid"/>
              <a:miter lim="800000"/>
              <a:headEnd/>
              <a:tailEnd/>
            </a:ln>
            <a:extLst>
              <a:ext uri="{909E8E84-426E-40DD-AFC4-6F175D3DCCD1}">
                <a14:hiddenFill xmlns:a14="http://schemas.microsoft.com/office/drawing/2010/main">
                  <a:solidFill>
                    <a:srgbClr val="FFFFFF"/>
                  </a:solidFill>
                </a14:hiddenFill>
              </a:ext>
            </a:extLst>
          </xdr:spPr>
          <xdr:txBody>
            <a:bodyPr/>
            <a:lstStyle/>
            <a:p>
              <a:endParaRPr lang="en-US"/>
            </a:p>
          </xdr:txBody>
        </xdr:sp>
        <xdr:sp macro="" textlink="">
          <xdr:nvSpPr>
            <xdr:cNvPr id="122" name="Forma libre 21">
              <a:extLst>
                <a:ext uri="{FF2B5EF4-FFF2-40B4-BE49-F238E27FC236}">
                  <a16:creationId xmlns:a16="http://schemas.microsoft.com/office/drawing/2014/main" id="{00000000-0008-0000-0000-00007A000000}"/>
                </a:ext>
              </a:extLst>
            </xdr:cNvPr>
            <xdr:cNvSpPr>
              <a:spLocks noEditPoints="1"/>
            </xdr:cNvSpPr>
          </xdr:nvSpPr>
          <xdr:spPr bwMode="auto">
            <a:xfrm>
              <a:off x="43" y="74"/>
              <a:ext cx="41" cy="424"/>
            </a:xfrm>
            <a:custGeom>
              <a:avLst/>
              <a:gdLst>
                <a:gd name="T0" fmla="*/ 3093 w 3093"/>
                <a:gd name="T1" fmla="*/ 2631 h 2631"/>
                <a:gd name="T2" fmla="*/ 331 w 3093"/>
                <a:gd name="T3" fmla="*/ 1968 h 2631"/>
                <a:gd name="T4" fmla="*/ 460 w 3093"/>
                <a:gd name="T5" fmla="*/ 1994 h 2631"/>
                <a:gd name="T6" fmla="*/ 565 w 3093"/>
                <a:gd name="T7" fmla="*/ 2064 h 2631"/>
                <a:gd name="T8" fmla="*/ 635 w 3093"/>
                <a:gd name="T9" fmla="*/ 2169 h 2631"/>
                <a:gd name="T10" fmla="*/ 661 w 3093"/>
                <a:gd name="T11" fmla="*/ 2298 h 2631"/>
                <a:gd name="T12" fmla="*/ 635 w 3093"/>
                <a:gd name="T13" fmla="*/ 2427 h 2631"/>
                <a:gd name="T14" fmla="*/ 565 w 3093"/>
                <a:gd name="T15" fmla="*/ 2532 h 2631"/>
                <a:gd name="T16" fmla="*/ 460 w 3093"/>
                <a:gd name="T17" fmla="*/ 2603 h 2631"/>
                <a:gd name="T18" fmla="*/ 331 w 3093"/>
                <a:gd name="T19" fmla="*/ 2629 h 2631"/>
                <a:gd name="T20" fmla="*/ 202 w 3093"/>
                <a:gd name="T21" fmla="*/ 2603 h 2631"/>
                <a:gd name="T22" fmla="*/ 96 w 3093"/>
                <a:gd name="T23" fmla="*/ 2532 h 2631"/>
                <a:gd name="T24" fmla="*/ 26 w 3093"/>
                <a:gd name="T25" fmla="*/ 2427 h 2631"/>
                <a:gd name="T26" fmla="*/ 0 w 3093"/>
                <a:gd name="T27" fmla="*/ 2298 h 2631"/>
                <a:gd name="T28" fmla="*/ 26 w 3093"/>
                <a:gd name="T29" fmla="*/ 2169 h 2631"/>
                <a:gd name="T30" fmla="*/ 96 w 3093"/>
                <a:gd name="T31" fmla="*/ 2064 h 2631"/>
                <a:gd name="T32" fmla="*/ 202 w 3093"/>
                <a:gd name="T33" fmla="*/ 1994 h 2631"/>
                <a:gd name="T34" fmla="*/ 331 w 3093"/>
                <a:gd name="T35" fmla="*/ 1968 h 2631"/>
                <a:gd name="T36" fmla="*/ 3093 w 3093"/>
                <a:gd name="T37" fmla="*/ 1636 h 2631"/>
                <a:gd name="T38" fmla="*/ 331 w 3093"/>
                <a:gd name="T39" fmla="*/ 950 h 2631"/>
                <a:gd name="T40" fmla="*/ 460 w 3093"/>
                <a:gd name="T41" fmla="*/ 976 h 2631"/>
                <a:gd name="T42" fmla="*/ 565 w 3093"/>
                <a:gd name="T43" fmla="*/ 1048 h 2631"/>
                <a:gd name="T44" fmla="*/ 635 w 3093"/>
                <a:gd name="T45" fmla="*/ 1153 h 2631"/>
                <a:gd name="T46" fmla="*/ 661 w 3093"/>
                <a:gd name="T47" fmla="*/ 1281 h 2631"/>
                <a:gd name="T48" fmla="*/ 635 w 3093"/>
                <a:gd name="T49" fmla="*/ 1409 h 2631"/>
                <a:gd name="T50" fmla="*/ 565 w 3093"/>
                <a:gd name="T51" fmla="*/ 1515 h 2631"/>
                <a:gd name="T52" fmla="*/ 460 w 3093"/>
                <a:gd name="T53" fmla="*/ 1586 h 2631"/>
                <a:gd name="T54" fmla="*/ 331 w 3093"/>
                <a:gd name="T55" fmla="*/ 1612 h 2631"/>
                <a:gd name="T56" fmla="*/ 202 w 3093"/>
                <a:gd name="T57" fmla="*/ 1586 h 2631"/>
                <a:gd name="T58" fmla="*/ 96 w 3093"/>
                <a:gd name="T59" fmla="*/ 1515 h 2631"/>
                <a:gd name="T60" fmla="*/ 26 w 3093"/>
                <a:gd name="T61" fmla="*/ 1409 h 2631"/>
                <a:gd name="T62" fmla="*/ 0 w 3093"/>
                <a:gd name="T63" fmla="*/ 1281 h 2631"/>
                <a:gd name="T64" fmla="*/ 26 w 3093"/>
                <a:gd name="T65" fmla="*/ 1153 h 2631"/>
                <a:gd name="T66" fmla="*/ 96 w 3093"/>
                <a:gd name="T67" fmla="*/ 1048 h 2631"/>
                <a:gd name="T68" fmla="*/ 202 w 3093"/>
                <a:gd name="T69" fmla="*/ 976 h 2631"/>
                <a:gd name="T70" fmla="*/ 331 w 3093"/>
                <a:gd name="T71" fmla="*/ 950 h 2631"/>
                <a:gd name="T72" fmla="*/ 3093 w 3093"/>
                <a:gd name="T73" fmla="*/ 641 h 2631"/>
                <a:gd name="T74" fmla="*/ 331 w 3093"/>
                <a:gd name="T75" fmla="*/ 0 h 2631"/>
                <a:gd name="T76" fmla="*/ 460 w 3093"/>
                <a:gd name="T77" fmla="*/ 26 h 2631"/>
                <a:gd name="T78" fmla="*/ 565 w 3093"/>
                <a:gd name="T79" fmla="*/ 97 h 2631"/>
                <a:gd name="T80" fmla="*/ 635 w 3093"/>
                <a:gd name="T81" fmla="*/ 202 h 2631"/>
                <a:gd name="T82" fmla="*/ 661 w 3093"/>
                <a:gd name="T83" fmla="*/ 331 h 2631"/>
                <a:gd name="T84" fmla="*/ 635 w 3093"/>
                <a:gd name="T85" fmla="*/ 459 h 2631"/>
                <a:gd name="T86" fmla="*/ 565 w 3093"/>
                <a:gd name="T87" fmla="*/ 565 h 2631"/>
                <a:gd name="T88" fmla="*/ 460 w 3093"/>
                <a:gd name="T89" fmla="*/ 636 h 2631"/>
                <a:gd name="T90" fmla="*/ 331 w 3093"/>
                <a:gd name="T91" fmla="*/ 661 h 2631"/>
                <a:gd name="T92" fmla="*/ 202 w 3093"/>
                <a:gd name="T93" fmla="*/ 636 h 2631"/>
                <a:gd name="T94" fmla="*/ 96 w 3093"/>
                <a:gd name="T95" fmla="*/ 565 h 2631"/>
                <a:gd name="T96" fmla="*/ 26 w 3093"/>
                <a:gd name="T97" fmla="*/ 459 h 2631"/>
                <a:gd name="T98" fmla="*/ 0 w 3093"/>
                <a:gd name="T99" fmla="*/ 331 h 2631"/>
                <a:gd name="T100" fmla="*/ 26 w 3093"/>
                <a:gd name="T101" fmla="*/ 202 h 2631"/>
                <a:gd name="T102" fmla="*/ 96 w 3093"/>
                <a:gd name="T103" fmla="*/ 97 h 2631"/>
                <a:gd name="T104" fmla="*/ 202 w 3093"/>
                <a:gd name="T105" fmla="*/ 26 h 2631"/>
                <a:gd name="T106" fmla="*/ 331 w 3093"/>
                <a:gd name="T107" fmla="*/ 0 h 263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3093" h="2631">
                  <a:moveTo>
                    <a:pt x="1053" y="2001"/>
                  </a:moveTo>
                  <a:lnTo>
                    <a:pt x="3093" y="2001"/>
                  </a:lnTo>
                  <a:lnTo>
                    <a:pt x="3093" y="2631"/>
                  </a:lnTo>
                  <a:lnTo>
                    <a:pt x="1053" y="2631"/>
                  </a:lnTo>
                  <a:lnTo>
                    <a:pt x="1053" y="2001"/>
                  </a:lnTo>
                  <a:close/>
                  <a:moveTo>
                    <a:pt x="331" y="1968"/>
                  </a:moveTo>
                  <a:lnTo>
                    <a:pt x="375" y="1971"/>
                  </a:lnTo>
                  <a:lnTo>
                    <a:pt x="419" y="1980"/>
                  </a:lnTo>
                  <a:lnTo>
                    <a:pt x="460" y="1994"/>
                  </a:lnTo>
                  <a:lnTo>
                    <a:pt x="498" y="2013"/>
                  </a:lnTo>
                  <a:lnTo>
                    <a:pt x="533" y="2037"/>
                  </a:lnTo>
                  <a:lnTo>
                    <a:pt x="565" y="2064"/>
                  </a:lnTo>
                  <a:lnTo>
                    <a:pt x="593" y="2096"/>
                  </a:lnTo>
                  <a:lnTo>
                    <a:pt x="616" y="2131"/>
                  </a:lnTo>
                  <a:lnTo>
                    <a:pt x="635" y="2169"/>
                  </a:lnTo>
                  <a:lnTo>
                    <a:pt x="650" y="2210"/>
                  </a:lnTo>
                  <a:lnTo>
                    <a:pt x="658" y="2253"/>
                  </a:lnTo>
                  <a:lnTo>
                    <a:pt x="661" y="2298"/>
                  </a:lnTo>
                  <a:lnTo>
                    <a:pt x="658" y="2342"/>
                  </a:lnTo>
                  <a:lnTo>
                    <a:pt x="650" y="2385"/>
                  </a:lnTo>
                  <a:lnTo>
                    <a:pt x="635" y="2427"/>
                  </a:lnTo>
                  <a:lnTo>
                    <a:pt x="616" y="2465"/>
                  </a:lnTo>
                  <a:lnTo>
                    <a:pt x="593" y="2500"/>
                  </a:lnTo>
                  <a:lnTo>
                    <a:pt x="565" y="2532"/>
                  </a:lnTo>
                  <a:lnTo>
                    <a:pt x="533" y="2560"/>
                  </a:lnTo>
                  <a:lnTo>
                    <a:pt x="498" y="2583"/>
                  </a:lnTo>
                  <a:lnTo>
                    <a:pt x="460" y="2603"/>
                  </a:lnTo>
                  <a:lnTo>
                    <a:pt x="419" y="2617"/>
                  </a:lnTo>
                  <a:lnTo>
                    <a:pt x="375" y="2626"/>
                  </a:lnTo>
                  <a:lnTo>
                    <a:pt x="331" y="2629"/>
                  </a:lnTo>
                  <a:lnTo>
                    <a:pt x="286" y="2626"/>
                  </a:lnTo>
                  <a:lnTo>
                    <a:pt x="243" y="2617"/>
                  </a:lnTo>
                  <a:lnTo>
                    <a:pt x="202" y="2603"/>
                  </a:lnTo>
                  <a:lnTo>
                    <a:pt x="164" y="2583"/>
                  </a:lnTo>
                  <a:lnTo>
                    <a:pt x="128" y="2560"/>
                  </a:lnTo>
                  <a:lnTo>
                    <a:pt x="96" y="2532"/>
                  </a:lnTo>
                  <a:lnTo>
                    <a:pt x="69" y="2500"/>
                  </a:lnTo>
                  <a:lnTo>
                    <a:pt x="45" y="2465"/>
                  </a:lnTo>
                  <a:lnTo>
                    <a:pt x="26" y="2427"/>
                  </a:lnTo>
                  <a:lnTo>
                    <a:pt x="12" y="2385"/>
                  </a:lnTo>
                  <a:lnTo>
                    <a:pt x="3" y="2342"/>
                  </a:lnTo>
                  <a:lnTo>
                    <a:pt x="0" y="2298"/>
                  </a:lnTo>
                  <a:lnTo>
                    <a:pt x="3" y="2253"/>
                  </a:lnTo>
                  <a:lnTo>
                    <a:pt x="12" y="2210"/>
                  </a:lnTo>
                  <a:lnTo>
                    <a:pt x="26" y="2169"/>
                  </a:lnTo>
                  <a:lnTo>
                    <a:pt x="45" y="2131"/>
                  </a:lnTo>
                  <a:lnTo>
                    <a:pt x="69" y="2096"/>
                  </a:lnTo>
                  <a:lnTo>
                    <a:pt x="96" y="2064"/>
                  </a:lnTo>
                  <a:lnTo>
                    <a:pt x="128" y="2037"/>
                  </a:lnTo>
                  <a:lnTo>
                    <a:pt x="164" y="2013"/>
                  </a:lnTo>
                  <a:lnTo>
                    <a:pt x="202" y="1994"/>
                  </a:lnTo>
                  <a:lnTo>
                    <a:pt x="243" y="1980"/>
                  </a:lnTo>
                  <a:lnTo>
                    <a:pt x="286" y="1971"/>
                  </a:lnTo>
                  <a:lnTo>
                    <a:pt x="331" y="1968"/>
                  </a:lnTo>
                  <a:close/>
                  <a:moveTo>
                    <a:pt x="1053" y="1004"/>
                  </a:moveTo>
                  <a:lnTo>
                    <a:pt x="3093" y="1004"/>
                  </a:lnTo>
                  <a:lnTo>
                    <a:pt x="3093" y="1636"/>
                  </a:lnTo>
                  <a:lnTo>
                    <a:pt x="1053" y="1636"/>
                  </a:lnTo>
                  <a:lnTo>
                    <a:pt x="1053" y="1004"/>
                  </a:lnTo>
                  <a:close/>
                  <a:moveTo>
                    <a:pt x="331" y="950"/>
                  </a:moveTo>
                  <a:lnTo>
                    <a:pt x="375" y="953"/>
                  </a:lnTo>
                  <a:lnTo>
                    <a:pt x="419" y="962"/>
                  </a:lnTo>
                  <a:lnTo>
                    <a:pt x="460" y="976"/>
                  </a:lnTo>
                  <a:lnTo>
                    <a:pt x="498" y="995"/>
                  </a:lnTo>
                  <a:lnTo>
                    <a:pt x="533" y="1019"/>
                  </a:lnTo>
                  <a:lnTo>
                    <a:pt x="565" y="1048"/>
                  </a:lnTo>
                  <a:lnTo>
                    <a:pt x="593" y="1080"/>
                  </a:lnTo>
                  <a:lnTo>
                    <a:pt x="616" y="1115"/>
                  </a:lnTo>
                  <a:lnTo>
                    <a:pt x="635" y="1153"/>
                  </a:lnTo>
                  <a:lnTo>
                    <a:pt x="650" y="1194"/>
                  </a:lnTo>
                  <a:lnTo>
                    <a:pt x="658" y="1236"/>
                  </a:lnTo>
                  <a:lnTo>
                    <a:pt x="661" y="1281"/>
                  </a:lnTo>
                  <a:lnTo>
                    <a:pt x="658" y="1326"/>
                  </a:lnTo>
                  <a:lnTo>
                    <a:pt x="650" y="1369"/>
                  </a:lnTo>
                  <a:lnTo>
                    <a:pt x="635" y="1409"/>
                  </a:lnTo>
                  <a:lnTo>
                    <a:pt x="616" y="1447"/>
                  </a:lnTo>
                  <a:lnTo>
                    <a:pt x="593" y="1482"/>
                  </a:lnTo>
                  <a:lnTo>
                    <a:pt x="565" y="1515"/>
                  </a:lnTo>
                  <a:lnTo>
                    <a:pt x="533" y="1543"/>
                  </a:lnTo>
                  <a:lnTo>
                    <a:pt x="498" y="1567"/>
                  </a:lnTo>
                  <a:lnTo>
                    <a:pt x="460" y="1586"/>
                  </a:lnTo>
                  <a:lnTo>
                    <a:pt x="419" y="1600"/>
                  </a:lnTo>
                  <a:lnTo>
                    <a:pt x="375" y="1609"/>
                  </a:lnTo>
                  <a:lnTo>
                    <a:pt x="331" y="1612"/>
                  </a:lnTo>
                  <a:lnTo>
                    <a:pt x="286" y="1609"/>
                  </a:lnTo>
                  <a:lnTo>
                    <a:pt x="243" y="1600"/>
                  </a:lnTo>
                  <a:lnTo>
                    <a:pt x="202" y="1586"/>
                  </a:lnTo>
                  <a:lnTo>
                    <a:pt x="164" y="1567"/>
                  </a:lnTo>
                  <a:lnTo>
                    <a:pt x="128" y="1543"/>
                  </a:lnTo>
                  <a:lnTo>
                    <a:pt x="96" y="1515"/>
                  </a:lnTo>
                  <a:lnTo>
                    <a:pt x="69" y="1482"/>
                  </a:lnTo>
                  <a:lnTo>
                    <a:pt x="45" y="1447"/>
                  </a:lnTo>
                  <a:lnTo>
                    <a:pt x="26" y="1409"/>
                  </a:lnTo>
                  <a:lnTo>
                    <a:pt x="12" y="1369"/>
                  </a:lnTo>
                  <a:lnTo>
                    <a:pt x="3" y="1326"/>
                  </a:lnTo>
                  <a:lnTo>
                    <a:pt x="0" y="1281"/>
                  </a:lnTo>
                  <a:lnTo>
                    <a:pt x="3" y="1236"/>
                  </a:lnTo>
                  <a:lnTo>
                    <a:pt x="12" y="1194"/>
                  </a:lnTo>
                  <a:lnTo>
                    <a:pt x="26" y="1153"/>
                  </a:lnTo>
                  <a:lnTo>
                    <a:pt x="45" y="1115"/>
                  </a:lnTo>
                  <a:lnTo>
                    <a:pt x="69" y="1080"/>
                  </a:lnTo>
                  <a:lnTo>
                    <a:pt x="96" y="1048"/>
                  </a:lnTo>
                  <a:lnTo>
                    <a:pt x="128" y="1019"/>
                  </a:lnTo>
                  <a:lnTo>
                    <a:pt x="164" y="995"/>
                  </a:lnTo>
                  <a:lnTo>
                    <a:pt x="202" y="976"/>
                  </a:lnTo>
                  <a:lnTo>
                    <a:pt x="243" y="962"/>
                  </a:lnTo>
                  <a:lnTo>
                    <a:pt x="286" y="953"/>
                  </a:lnTo>
                  <a:lnTo>
                    <a:pt x="331" y="950"/>
                  </a:lnTo>
                  <a:close/>
                  <a:moveTo>
                    <a:pt x="1053" y="10"/>
                  </a:moveTo>
                  <a:lnTo>
                    <a:pt x="3093" y="10"/>
                  </a:lnTo>
                  <a:lnTo>
                    <a:pt x="3093" y="641"/>
                  </a:lnTo>
                  <a:lnTo>
                    <a:pt x="1053" y="641"/>
                  </a:lnTo>
                  <a:lnTo>
                    <a:pt x="1053" y="10"/>
                  </a:lnTo>
                  <a:close/>
                  <a:moveTo>
                    <a:pt x="331" y="0"/>
                  </a:moveTo>
                  <a:lnTo>
                    <a:pt x="375" y="3"/>
                  </a:lnTo>
                  <a:lnTo>
                    <a:pt x="419" y="12"/>
                  </a:lnTo>
                  <a:lnTo>
                    <a:pt x="460" y="26"/>
                  </a:lnTo>
                  <a:lnTo>
                    <a:pt x="498" y="45"/>
                  </a:lnTo>
                  <a:lnTo>
                    <a:pt x="533" y="69"/>
                  </a:lnTo>
                  <a:lnTo>
                    <a:pt x="565" y="97"/>
                  </a:lnTo>
                  <a:lnTo>
                    <a:pt x="593" y="129"/>
                  </a:lnTo>
                  <a:lnTo>
                    <a:pt x="616" y="164"/>
                  </a:lnTo>
                  <a:lnTo>
                    <a:pt x="635" y="202"/>
                  </a:lnTo>
                  <a:lnTo>
                    <a:pt x="650" y="243"/>
                  </a:lnTo>
                  <a:lnTo>
                    <a:pt x="658" y="286"/>
                  </a:lnTo>
                  <a:lnTo>
                    <a:pt x="661" y="331"/>
                  </a:lnTo>
                  <a:lnTo>
                    <a:pt x="658" y="375"/>
                  </a:lnTo>
                  <a:lnTo>
                    <a:pt x="650" y="418"/>
                  </a:lnTo>
                  <a:lnTo>
                    <a:pt x="635" y="459"/>
                  </a:lnTo>
                  <a:lnTo>
                    <a:pt x="616" y="497"/>
                  </a:lnTo>
                  <a:lnTo>
                    <a:pt x="593" y="532"/>
                  </a:lnTo>
                  <a:lnTo>
                    <a:pt x="565" y="565"/>
                  </a:lnTo>
                  <a:lnTo>
                    <a:pt x="533" y="593"/>
                  </a:lnTo>
                  <a:lnTo>
                    <a:pt x="498" y="616"/>
                  </a:lnTo>
                  <a:lnTo>
                    <a:pt x="460" y="636"/>
                  </a:lnTo>
                  <a:lnTo>
                    <a:pt x="419" y="650"/>
                  </a:lnTo>
                  <a:lnTo>
                    <a:pt x="375" y="658"/>
                  </a:lnTo>
                  <a:lnTo>
                    <a:pt x="331" y="661"/>
                  </a:lnTo>
                  <a:lnTo>
                    <a:pt x="286" y="658"/>
                  </a:lnTo>
                  <a:lnTo>
                    <a:pt x="243" y="650"/>
                  </a:lnTo>
                  <a:lnTo>
                    <a:pt x="202" y="636"/>
                  </a:lnTo>
                  <a:lnTo>
                    <a:pt x="164" y="616"/>
                  </a:lnTo>
                  <a:lnTo>
                    <a:pt x="128" y="593"/>
                  </a:lnTo>
                  <a:lnTo>
                    <a:pt x="96" y="565"/>
                  </a:lnTo>
                  <a:lnTo>
                    <a:pt x="69" y="532"/>
                  </a:lnTo>
                  <a:lnTo>
                    <a:pt x="45" y="497"/>
                  </a:lnTo>
                  <a:lnTo>
                    <a:pt x="26" y="459"/>
                  </a:lnTo>
                  <a:lnTo>
                    <a:pt x="12" y="418"/>
                  </a:lnTo>
                  <a:lnTo>
                    <a:pt x="3" y="375"/>
                  </a:lnTo>
                  <a:lnTo>
                    <a:pt x="0" y="331"/>
                  </a:lnTo>
                  <a:lnTo>
                    <a:pt x="3" y="286"/>
                  </a:lnTo>
                  <a:lnTo>
                    <a:pt x="12" y="243"/>
                  </a:lnTo>
                  <a:lnTo>
                    <a:pt x="26" y="202"/>
                  </a:lnTo>
                  <a:lnTo>
                    <a:pt x="45" y="164"/>
                  </a:lnTo>
                  <a:lnTo>
                    <a:pt x="69" y="129"/>
                  </a:lnTo>
                  <a:lnTo>
                    <a:pt x="96" y="97"/>
                  </a:lnTo>
                  <a:lnTo>
                    <a:pt x="128" y="69"/>
                  </a:lnTo>
                  <a:lnTo>
                    <a:pt x="164" y="45"/>
                  </a:lnTo>
                  <a:lnTo>
                    <a:pt x="202" y="26"/>
                  </a:lnTo>
                  <a:lnTo>
                    <a:pt x="243" y="12"/>
                  </a:lnTo>
                  <a:lnTo>
                    <a:pt x="286" y="3"/>
                  </a:lnTo>
                  <a:lnTo>
                    <a:pt x="331" y="0"/>
                  </a:lnTo>
                  <a:close/>
                </a:path>
              </a:pathLst>
            </a:custGeom>
            <a:solidFill>
              <a:schemeClr val="bg1">
                <a:lumMod val="65000"/>
              </a:schemeClr>
            </a:solidFill>
            <a:ln w="0">
              <a:solidFill>
                <a:srgbClr val="A6A6A6"/>
              </a:solidFill>
              <a:prstDash val="solid"/>
              <a:round/>
              <a:headEnd/>
              <a:tailEnd/>
            </a:ln>
          </xdr:spPr>
        </xdr:sp>
      </xdr:grpSp>
    </xdr:grpSp>
    <xdr:clientData/>
  </xdr:twoCellAnchor>
  <xdr:twoCellAnchor editAs="oneCell">
    <xdr:from>
      <xdr:col>0</xdr:col>
      <xdr:colOff>167640</xdr:colOff>
      <xdr:row>9</xdr:row>
      <xdr:rowOff>91440</xdr:rowOff>
    </xdr:from>
    <xdr:to>
      <xdr:col>1</xdr:col>
      <xdr:colOff>335280</xdr:colOff>
      <xdr:row>11</xdr:row>
      <xdr:rowOff>60960</xdr:rowOff>
    </xdr:to>
    <xdr:pic>
      <xdr:nvPicPr>
        <xdr:cNvPr id="8" name="Gráfico 7" descr="Daily calendar con relleno sólido">
          <a:extLst>
            <a:ext uri="{FF2B5EF4-FFF2-40B4-BE49-F238E27FC236}">
              <a16:creationId xmlns:a16="http://schemas.microsoft.com/office/drawing/2014/main" id="{564F7A8D-6D05-1746-1AC3-592566A9A243}"/>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67640" y="2278380"/>
          <a:ext cx="350520" cy="350520"/>
        </a:xfrm>
        <a:prstGeom prst="rect">
          <a:avLst/>
        </a:prstGeom>
      </xdr:spPr>
    </xdr:pic>
    <xdr:clientData/>
  </xdr:twoCellAnchor>
  <xdr:twoCellAnchor editAs="oneCell">
    <xdr:from>
      <xdr:col>1</xdr:col>
      <xdr:colOff>0</xdr:colOff>
      <xdr:row>17</xdr:row>
      <xdr:rowOff>91440</xdr:rowOff>
    </xdr:from>
    <xdr:to>
      <xdr:col>1</xdr:col>
      <xdr:colOff>358140</xdr:colOff>
      <xdr:row>19</xdr:row>
      <xdr:rowOff>68580</xdr:rowOff>
    </xdr:to>
    <xdr:pic>
      <xdr:nvPicPr>
        <xdr:cNvPr id="10" name="Gráfico 9" descr="Briefcase con relleno sólido">
          <a:extLst>
            <a:ext uri="{FF2B5EF4-FFF2-40B4-BE49-F238E27FC236}">
              <a16:creationId xmlns:a16="http://schemas.microsoft.com/office/drawing/2014/main" id="{1BB23A8C-7AF6-B707-98D3-461329A528C7}"/>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182880" y="3802380"/>
          <a:ext cx="358140" cy="3581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99793</xdr:colOff>
      <xdr:row>10</xdr:row>
      <xdr:rowOff>182654</xdr:rowOff>
    </xdr:from>
    <xdr:to>
      <xdr:col>2</xdr:col>
      <xdr:colOff>978268</xdr:colOff>
      <xdr:row>11</xdr:row>
      <xdr:rowOff>163043</xdr:rowOff>
    </xdr:to>
    <xdr:sp macro="" textlink="">
      <xdr:nvSpPr>
        <xdr:cNvPr id="2" name="Editar panel" descr="Botón de navegación para ver la programación diaria">
          <a:hlinkClick xmlns:r="http://schemas.openxmlformats.org/officeDocument/2006/relationships" r:id="rId1" tooltip="Seleccione esta opción para ver la programación diaria"/>
          <a:extLst>
            <a:ext uri="{FF2B5EF4-FFF2-40B4-BE49-F238E27FC236}">
              <a16:creationId xmlns:a16="http://schemas.microsoft.com/office/drawing/2014/main" id="{00000000-0008-0000-0100-000002000000}"/>
            </a:ext>
          </a:extLst>
        </xdr:cNvPr>
        <xdr:cNvSpPr/>
      </xdr:nvSpPr>
      <xdr:spPr>
        <a:xfrm>
          <a:off x="280768" y="2573429"/>
          <a:ext cx="2412000" cy="170889"/>
        </a:xfrm>
        <a:prstGeom prst="roundRect">
          <a:avLst/>
        </a:prstGeom>
        <a:solidFill>
          <a:schemeClr val="bg1"/>
        </a:solidFill>
        <a:ln>
          <a:solidFill>
            <a:schemeClr val="bg1">
              <a:lumMod val="65000"/>
            </a:schemeClr>
          </a:solidFill>
        </a:ln>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rtl="0"/>
          <a:r>
            <a:rPr lang="es" sz="900" b="1">
              <a:solidFill>
                <a:schemeClr val="tx2"/>
              </a:solidFill>
              <a:effectLst/>
              <a:latin typeface="Calibri" panose="020F0502020204030204" pitchFamily="34" charset="0"/>
              <a:ea typeface="+mn-ea"/>
              <a:cs typeface="+mn-cs"/>
            </a:rPr>
            <a:t>VER</a:t>
          </a:r>
          <a:r>
            <a:rPr lang="es" sz="1000" b="1" baseline="0">
              <a:solidFill>
                <a:schemeClr val="tx2"/>
              </a:solidFill>
              <a:effectLst/>
              <a:latin typeface="Calibri" panose="020F0502020204030204" pitchFamily="34" charset="0"/>
              <a:ea typeface="+mn-ea"/>
              <a:cs typeface="+mn-cs"/>
            </a:rPr>
            <a:t>PROGRAMACIÓN</a:t>
          </a:r>
          <a:r>
            <a:rPr lang="es" sz="900" b="1" baseline="0">
              <a:solidFill>
                <a:schemeClr val="tx2"/>
              </a:solidFill>
              <a:effectLst/>
              <a:latin typeface="Calibri" panose="020F0502020204030204" pitchFamily="34" charset="0"/>
              <a:ea typeface="+mn-ea"/>
              <a:cs typeface="+mn-cs"/>
            </a:rPr>
            <a:t> DIARIA</a:t>
          </a:r>
          <a:endParaRPr lang="en-US" sz="1000" b="1">
            <a:solidFill>
              <a:schemeClr val="tx2"/>
            </a:solidFill>
            <a:effectLst/>
            <a:latin typeface="Calibri" panose="020F0502020204030204" pitchFamily="34" charset="0"/>
            <a:ea typeface="+mn-ea"/>
            <a:cs typeface="+mn-cs"/>
          </a:endParaRPr>
        </a:p>
      </xdr:txBody>
    </xdr:sp>
    <xdr:clientData fPrintsWithSheet="0"/>
  </xdr:twoCellAnchor>
  <xdr:twoCellAnchor editAs="oneCell">
    <xdr:from>
      <xdr:col>1</xdr:col>
      <xdr:colOff>107016</xdr:colOff>
      <xdr:row>9</xdr:row>
      <xdr:rowOff>21292</xdr:rowOff>
    </xdr:from>
    <xdr:to>
      <xdr:col>2</xdr:col>
      <xdr:colOff>985491</xdr:colOff>
      <xdr:row>10</xdr:row>
      <xdr:rowOff>1681</xdr:rowOff>
    </xdr:to>
    <xdr:sp macro="" textlink="">
      <xdr:nvSpPr>
        <xdr:cNvPr id="3" name="Editar horas" descr="Botón de navegación para editar los intervalos de tiempo del programador">
          <a:hlinkClick xmlns:r="http://schemas.openxmlformats.org/officeDocument/2006/relationships" r:id="rId2" tooltip="Seleccione esta opción para editar los intervalos de tiempo"/>
          <a:extLst>
            <a:ext uri="{FF2B5EF4-FFF2-40B4-BE49-F238E27FC236}">
              <a16:creationId xmlns:a16="http://schemas.microsoft.com/office/drawing/2014/main" id="{00000000-0008-0000-0100-000003000000}"/>
            </a:ext>
          </a:extLst>
        </xdr:cNvPr>
        <xdr:cNvSpPr/>
      </xdr:nvSpPr>
      <xdr:spPr>
        <a:xfrm>
          <a:off x="287991" y="2221567"/>
          <a:ext cx="2412000" cy="170889"/>
        </a:xfrm>
        <a:prstGeom prst="roundRect">
          <a:avLst/>
        </a:prstGeom>
        <a:solidFill>
          <a:schemeClr val="bg1"/>
        </a:solidFill>
        <a:ln>
          <a:solidFill>
            <a:schemeClr val="bg1">
              <a:lumMod val="65000"/>
            </a:schemeClr>
          </a:solidFill>
        </a:ln>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rtl="0"/>
          <a:r>
            <a:rPr lang="es" sz="1000" b="1">
              <a:solidFill>
                <a:schemeClr val="tx2"/>
              </a:solidFill>
              <a:effectLst/>
              <a:latin typeface="Calibri" panose="020F0502020204030204" pitchFamily="34" charset="0"/>
              <a:ea typeface="+mn-ea"/>
              <a:cs typeface="+mn-cs"/>
            </a:rPr>
            <a:t>EDITAR HORAS</a:t>
          </a:r>
        </a:p>
      </xdr:txBody>
    </xdr:sp>
    <xdr:clientData fPrintsWithSheet="0"/>
  </xdr:twoCellAnchor>
  <xdr:twoCellAnchor editAs="oneCell">
    <xdr:from>
      <xdr:col>4</xdr:col>
      <xdr:colOff>104775</xdr:colOff>
      <xdr:row>1</xdr:row>
      <xdr:rowOff>85725</xdr:rowOff>
    </xdr:from>
    <xdr:to>
      <xdr:col>4</xdr:col>
      <xdr:colOff>295275</xdr:colOff>
      <xdr:row>1</xdr:row>
      <xdr:rowOff>266700</xdr:rowOff>
    </xdr:to>
    <xdr:grpSp>
      <xdr:nvGrpSpPr>
        <xdr:cNvPr id="2051" name="Icono de fecha" descr="Calendario">
          <a:extLst>
            <a:ext uri="{FF2B5EF4-FFF2-40B4-BE49-F238E27FC236}">
              <a16:creationId xmlns:a16="http://schemas.microsoft.com/office/drawing/2014/main" id="{00000000-0008-0000-0100-000003080000}"/>
            </a:ext>
          </a:extLst>
        </xdr:cNvPr>
        <xdr:cNvGrpSpPr>
          <a:grpSpLocks noChangeAspect="1"/>
        </xdr:cNvGrpSpPr>
      </xdr:nvGrpSpPr>
      <xdr:grpSpPr bwMode="auto">
        <a:xfrm>
          <a:off x="3625215" y="588645"/>
          <a:ext cx="190500" cy="180975"/>
          <a:chOff x="223" y="69"/>
          <a:chExt cx="20" cy="19"/>
        </a:xfrm>
      </xdr:grpSpPr>
      <xdr:sp macro="" textlink="">
        <xdr:nvSpPr>
          <xdr:cNvPr id="2052" name="Rectángulo 4">
            <a:extLst>
              <a:ext uri="{FF2B5EF4-FFF2-40B4-BE49-F238E27FC236}">
                <a16:creationId xmlns:a16="http://schemas.microsoft.com/office/drawing/2014/main" id="{00000000-0008-0000-0100-000004080000}"/>
              </a:ext>
            </a:extLst>
          </xdr:cNvPr>
          <xdr:cNvSpPr>
            <a:spLocks noChangeArrowheads="1"/>
          </xdr:cNvSpPr>
        </xdr:nvSpPr>
        <xdr:spPr bwMode="auto">
          <a:xfrm>
            <a:off x="223" y="69"/>
            <a:ext cx="20" cy="19"/>
          </a:xfrm>
          <a:prstGeom prst="rect">
            <a:avLst/>
          </a:prstGeom>
          <a:noFill/>
          <a:ln w="0">
            <a:noFill/>
            <a:prstDash val="solid"/>
            <a:miter lim="800000"/>
            <a:headEnd/>
            <a:tailEnd/>
          </a:ln>
          <a:extLst>
            <a:ext uri="{909E8E84-426E-40DD-AFC4-6F175D3DCCD1}">
              <a14:hiddenFill xmlns:a14="http://schemas.microsoft.com/office/drawing/2010/main">
                <a:solidFill>
                  <a:srgbClr val="FFFFFF"/>
                </a:solidFill>
              </a14:hiddenFill>
            </a:ext>
          </a:extLst>
        </xdr:spPr>
        <xdr:txBody>
          <a:bodyPr/>
          <a:lstStyle/>
          <a:p>
            <a:endParaRPr lang="en-US"/>
          </a:p>
        </xdr:txBody>
      </xdr:sp>
      <xdr:sp macro="" textlink="">
        <xdr:nvSpPr>
          <xdr:cNvPr id="2053" name="Forma libre 5">
            <a:extLst>
              <a:ext uri="{FF2B5EF4-FFF2-40B4-BE49-F238E27FC236}">
                <a16:creationId xmlns:a16="http://schemas.microsoft.com/office/drawing/2014/main" id="{00000000-0008-0000-0100-000005080000}"/>
              </a:ext>
            </a:extLst>
          </xdr:cNvPr>
          <xdr:cNvSpPr>
            <a:spLocks noEditPoints="1"/>
          </xdr:cNvSpPr>
        </xdr:nvSpPr>
        <xdr:spPr bwMode="auto">
          <a:xfrm>
            <a:off x="223" y="69"/>
            <a:ext cx="19" cy="19"/>
          </a:xfrm>
          <a:custGeom>
            <a:avLst/>
            <a:gdLst>
              <a:gd name="T0" fmla="*/ 2030 w 3130"/>
              <a:gd name="T1" fmla="*/ 1582 h 3097"/>
              <a:gd name="T2" fmla="*/ 2421 w 3130"/>
              <a:gd name="T3" fmla="*/ 2131 h 3097"/>
              <a:gd name="T4" fmla="*/ 2030 w 3130"/>
              <a:gd name="T5" fmla="*/ 2600 h 3097"/>
              <a:gd name="T6" fmla="*/ 1994 w 3130"/>
              <a:gd name="T7" fmla="*/ 1334 h 3097"/>
              <a:gd name="T8" fmla="*/ 901 w 3130"/>
              <a:gd name="T9" fmla="*/ 2600 h 3097"/>
              <a:gd name="T10" fmla="*/ 646 w 3130"/>
              <a:gd name="T11" fmla="*/ 1550 h 3097"/>
              <a:gd name="T12" fmla="*/ 768 w 3130"/>
              <a:gd name="T13" fmla="*/ 1535 h 3097"/>
              <a:gd name="T14" fmla="*/ 890 w 3130"/>
              <a:gd name="T15" fmla="*/ 1469 h 3097"/>
              <a:gd name="T16" fmla="*/ 939 w 3130"/>
              <a:gd name="T17" fmla="*/ 1378 h 3097"/>
              <a:gd name="T18" fmla="*/ 286 w 3130"/>
              <a:gd name="T19" fmla="*/ 1032 h 3097"/>
              <a:gd name="T20" fmla="*/ 286 w 3130"/>
              <a:gd name="T21" fmla="*/ 1032 h 3097"/>
              <a:gd name="T22" fmla="*/ 570 w 3130"/>
              <a:gd name="T23" fmla="*/ 416 h 3097"/>
              <a:gd name="T24" fmla="*/ 509 w 3130"/>
              <a:gd name="T25" fmla="*/ 551 h 3097"/>
              <a:gd name="T26" fmla="*/ 531 w 3130"/>
              <a:gd name="T27" fmla="*/ 703 h 3097"/>
              <a:gd name="T28" fmla="*/ 628 w 3130"/>
              <a:gd name="T29" fmla="*/ 814 h 3097"/>
              <a:gd name="T30" fmla="*/ 774 w 3130"/>
              <a:gd name="T31" fmla="*/ 858 h 3097"/>
              <a:gd name="T32" fmla="*/ 920 w 3130"/>
              <a:gd name="T33" fmla="*/ 814 h 3097"/>
              <a:gd name="T34" fmla="*/ 1017 w 3130"/>
              <a:gd name="T35" fmla="*/ 703 h 3097"/>
              <a:gd name="T36" fmla="*/ 1039 w 3130"/>
              <a:gd name="T37" fmla="*/ 551 h 3097"/>
              <a:gd name="T38" fmla="*/ 977 w 3130"/>
              <a:gd name="T39" fmla="*/ 416 h 3097"/>
              <a:gd name="T40" fmla="*/ 2202 w 3130"/>
              <a:gd name="T41" fmla="*/ 390 h 3097"/>
              <a:gd name="T42" fmla="*/ 2123 w 3130"/>
              <a:gd name="T43" fmla="*/ 514 h 3097"/>
              <a:gd name="T44" fmla="*/ 2123 w 3130"/>
              <a:gd name="T45" fmla="*/ 668 h 3097"/>
              <a:gd name="T46" fmla="*/ 2204 w 3130"/>
              <a:gd name="T47" fmla="*/ 792 h 3097"/>
              <a:gd name="T48" fmla="*/ 2340 w 3130"/>
              <a:gd name="T49" fmla="*/ 855 h 3097"/>
              <a:gd name="T50" fmla="*/ 2492 w 3130"/>
              <a:gd name="T51" fmla="*/ 833 h 3097"/>
              <a:gd name="T52" fmla="*/ 2604 w 3130"/>
              <a:gd name="T53" fmla="*/ 736 h 3097"/>
              <a:gd name="T54" fmla="*/ 2647 w 3130"/>
              <a:gd name="T55" fmla="*/ 590 h 3097"/>
              <a:gd name="T56" fmla="*/ 2605 w 3130"/>
              <a:gd name="T57" fmla="*/ 445 h 3097"/>
              <a:gd name="T58" fmla="*/ 3130 w 3130"/>
              <a:gd name="T59" fmla="*/ 249 h 3097"/>
              <a:gd name="T60" fmla="*/ 2379 w 3130"/>
              <a:gd name="T61" fmla="*/ 0 h 3097"/>
              <a:gd name="T62" fmla="*/ 2474 w 3130"/>
              <a:gd name="T63" fmla="*/ 39 h 3097"/>
              <a:gd name="T64" fmla="*/ 2513 w 3130"/>
              <a:gd name="T65" fmla="*/ 133 h 3097"/>
              <a:gd name="T66" fmla="*/ 2490 w 3130"/>
              <a:gd name="T67" fmla="*/ 688 h 3097"/>
              <a:gd name="T68" fmla="*/ 2406 w 3130"/>
              <a:gd name="T69" fmla="*/ 744 h 3097"/>
              <a:gd name="T70" fmla="*/ 2305 w 3130"/>
              <a:gd name="T71" fmla="*/ 724 h 3097"/>
              <a:gd name="T72" fmla="*/ 2249 w 3130"/>
              <a:gd name="T73" fmla="*/ 640 h 3097"/>
              <a:gd name="T74" fmla="*/ 2257 w 3130"/>
              <a:gd name="T75" fmla="*/ 81 h 3097"/>
              <a:gd name="T76" fmla="*/ 2328 w 3130"/>
              <a:gd name="T77" fmla="*/ 10 h 3097"/>
              <a:gd name="T78" fmla="*/ 801 w 3130"/>
              <a:gd name="T79" fmla="*/ 3 h 3097"/>
              <a:gd name="T80" fmla="*/ 884 w 3130"/>
              <a:gd name="T81" fmla="*/ 58 h 3097"/>
              <a:gd name="T82" fmla="*/ 907 w 3130"/>
              <a:gd name="T83" fmla="*/ 613 h 3097"/>
              <a:gd name="T84" fmla="*/ 868 w 3130"/>
              <a:gd name="T85" fmla="*/ 707 h 3097"/>
              <a:gd name="T86" fmla="*/ 774 w 3130"/>
              <a:gd name="T87" fmla="*/ 746 h 3097"/>
              <a:gd name="T88" fmla="*/ 680 w 3130"/>
              <a:gd name="T89" fmla="*/ 707 h 3097"/>
              <a:gd name="T90" fmla="*/ 641 w 3130"/>
              <a:gd name="T91" fmla="*/ 613 h 3097"/>
              <a:gd name="T92" fmla="*/ 663 w 3130"/>
              <a:gd name="T93" fmla="*/ 58 h 3097"/>
              <a:gd name="T94" fmla="*/ 746 w 3130"/>
              <a:gd name="T95" fmla="*/ 3 h 309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Lst>
            <a:rect l="0" t="0" r="r" b="b"/>
            <a:pathLst>
              <a:path w="3130" h="3097">
                <a:moveTo>
                  <a:pt x="2030" y="1582"/>
                </a:moveTo>
                <a:lnTo>
                  <a:pt x="1712" y="2131"/>
                </a:lnTo>
                <a:lnTo>
                  <a:pt x="2030" y="2131"/>
                </a:lnTo>
                <a:lnTo>
                  <a:pt x="2030" y="1582"/>
                </a:lnTo>
                <a:close/>
                <a:moveTo>
                  <a:pt x="1994" y="1334"/>
                </a:moveTo>
                <a:lnTo>
                  <a:pt x="2276" y="1334"/>
                </a:lnTo>
                <a:lnTo>
                  <a:pt x="2276" y="2131"/>
                </a:lnTo>
                <a:lnTo>
                  <a:pt x="2421" y="2131"/>
                </a:lnTo>
                <a:lnTo>
                  <a:pt x="2421" y="2327"/>
                </a:lnTo>
                <a:lnTo>
                  <a:pt x="2276" y="2327"/>
                </a:lnTo>
                <a:lnTo>
                  <a:pt x="2276" y="2600"/>
                </a:lnTo>
                <a:lnTo>
                  <a:pt x="2030" y="2600"/>
                </a:lnTo>
                <a:lnTo>
                  <a:pt x="2030" y="2327"/>
                </a:lnTo>
                <a:lnTo>
                  <a:pt x="1525" y="2327"/>
                </a:lnTo>
                <a:lnTo>
                  <a:pt x="1525" y="2108"/>
                </a:lnTo>
                <a:lnTo>
                  <a:pt x="1994" y="1334"/>
                </a:lnTo>
                <a:close/>
                <a:moveTo>
                  <a:pt x="949" y="1326"/>
                </a:moveTo>
                <a:lnTo>
                  <a:pt x="1158" y="1326"/>
                </a:lnTo>
                <a:lnTo>
                  <a:pt x="1158" y="2600"/>
                </a:lnTo>
                <a:lnTo>
                  <a:pt x="901" y="2600"/>
                </a:lnTo>
                <a:lnTo>
                  <a:pt x="901" y="1721"/>
                </a:lnTo>
                <a:lnTo>
                  <a:pt x="602" y="1721"/>
                </a:lnTo>
                <a:lnTo>
                  <a:pt x="602" y="1552"/>
                </a:lnTo>
                <a:lnTo>
                  <a:pt x="646" y="1550"/>
                </a:lnTo>
                <a:lnTo>
                  <a:pt x="685" y="1546"/>
                </a:lnTo>
                <a:lnTo>
                  <a:pt x="718" y="1543"/>
                </a:lnTo>
                <a:lnTo>
                  <a:pt x="745" y="1539"/>
                </a:lnTo>
                <a:lnTo>
                  <a:pt x="768" y="1535"/>
                </a:lnTo>
                <a:lnTo>
                  <a:pt x="803" y="1525"/>
                </a:lnTo>
                <a:lnTo>
                  <a:pt x="836" y="1510"/>
                </a:lnTo>
                <a:lnTo>
                  <a:pt x="864" y="1491"/>
                </a:lnTo>
                <a:lnTo>
                  <a:pt x="890" y="1469"/>
                </a:lnTo>
                <a:lnTo>
                  <a:pt x="905" y="1450"/>
                </a:lnTo>
                <a:lnTo>
                  <a:pt x="919" y="1429"/>
                </a:lnTo>
                <a:lnTo>
                  <a:pt x="930" y="1405"/>
                </a:lnTo>
                <a:lnTo>
                  <a:pt x="939" y="1378"/>
                </a:lnTo>
                <a:lnTo>
                  <a:pt x="945" y="1356"/>
                </a:lnTo>
                <a:lnTo>
                  <a:pt x="948" y="1339"/>
                </a:lnTo>
                <a:lnTo>
                  <a:pt x="949" y="1326"/>
                </a:lnTo>
                <a:close/>
                <a:moveTo>
                  <a:pt x="286" y="1032"/>
                </a:moveTo>
                <a:lnTo>
                  <a:pt x="286" y="2811"/>
                </a:lnTo>
                <a:lnTo>
                  <a:pt x="2843" y="2811"/>
                </a:lnTo>
                <a:lnTo>
                  <a:pt x="2843" y="1032"/>
                </a:lnTo>
                <a:lnTo>
                  <a:pt x="286" y="1032"/>
                </a:lnTo>
                <a:close/>
                <a:moveTo>
                  <a:pt x="0" y="249"/>
                </a:moveTo>
                <a:lnTo>
                  <a:pt x="597" y="249"/>
                </a:lnTo>
                <a:lnTo>
                  <a:pt x="597" y="390"/>
                </a:lnTo>
                <a:lnTo>
                  <a:pt x="570" y="416"/>
                </a:lnTo>
                <a:lnTo>
                  <a:pt x="548" y="445"/>
                </a:lnTo>
                <a:lnTo>
                  <a:pt x="530" y="479"/>
                </a:lnTo>
                <a:lnTo>
                  <a:pt x="517" y="514"/>
                </a:lnTo>
                <a:lnTo>
                  <a:pt x="509" y="551"/>
                </a:lnTo>
                <a:lnTo>
                  <a:pt x="506" y="590"/>
                </a:lnTo>
                <a:lnTo>
                  <a:pt x="509" y="629"/>
                </a:lnTo>
                <a:lnTo>
                  <a:pt x="517" y="668"/>
                </a:lnTo>
                <a:lnTo>
                  <a:pt x="531" y="703"/>
                </a:lnTo>
                <a:lnTo>
                  <a:pt x="549" y="736"/>
                </a:lnTo>
                <a:lnTo>
                  <a:pt x="571" y="766"/>
                </a:lnTo>
                <a:lnTo>
                  <a:pt x="599" y="792"/>
                </a:lnTo>
                <a:lnTo>
                  <a:pt x="628" y="814"/>
                </a:lnTo>
                <a:lnTo>
                  <a:pt x="661" y="833"/>
                </a:lnTo>
                <a:lnTo>
                  <a:pt x="696" y="847"/>
                </a:lnTo>
                <a:lnTo>
                  <a:pt x="734" y="855"/>
                </a:lnTo>
                <a:lnTo>
                  <a:pt x="774" y="858"/>
                </a:lnTo>
                <a:lnTo>
                  <a:pt x="814" y="855"/>
                </a:lnTo>
                <a:lnTo>
                  <a:pt x="851" y="847"/>
                </a:lnTo>
                <a:lnTo>
                  <a:pt x="886" y="833"/>
                </a:lnTo>
                <a:lnTo>
                  <a:pt x="920" y="814"/>
                </a:lnTo>
                <a:lnTo>
                  <a:pt x="950" y="792"/>
                </a:lnTo>
                <a:lnTo>
                  <a:pt x="976" y="766"/>
                </a:lnTo>
                <a:lnTo>
                  <a:pt x="999" y="736"/>
                </a:lnTo>
                <a:lnTo>
                  <a:pt x="1017" y="703"/>
                </a:lnTo>
                <a:lnTo>
                  <a:pt x="1030" y="668"/>
                </a:lnTo>
                <a:lnTo>
                  <a:pt x="1039" y="629"/>
                </a:lnTo>
                <a:lnTo>
                  <a:pt x="1042" y="590"/>
                </a:lnTo>
                <a:lnTo>
                  <a:pt x="1039" y="551"/>
                </a:lnTo>
                <a:lnTo>
                  <a:pt x="1030" y="514"/>
                </a:lnTo>
                <a:lnTo>
                  <a:pt x="1017" y="479"/>
                </a:lnTo>
                <a:lnTo>
                  <a:pt x="999" y="445"/>
                </a:lnTo>
                <a:lnTo>
                  <a:pt x="977" y="416"/>
                </a:lnTo>
                <a:lnTo>
                  <a:pt x="951" y="390"/>
                </a:lnTo>
                <a:lnTo>
                  <a:pt x="951" y="249"/>
                </a:lnTo>
                <a:lnTo>
                  <a:pt x="2202" y="249"/>
                </a:lnTo>
                <a:lnTo>
                  <a:pt x="2202" y="390"/>
                </a:lnTo>
                <a:lnTo>
                  <a:pt x="2176" y="416"/>
                </a:lnTo>
                <a:lnTo>
                  <a:pt x="2154" y="445"/>
                </a:lnTo>
                <a:lnTo>
                  <a:pt x="2136" y="479"/>
                </a:lnTo>
                <a:lnTo>
                  <a:pt x="2123" y="514"/>
                </a:lnTo>
                <a:lnTo>
                  <a:pt x="2115" y="551"/>
                </a:lnTo>
                <a:lnTo>
                  <a:pt x="2112" y="590"/>
                </a:lnTo>
                <a:lnTo>
                  <a:pt x="2115" y="629"/>
                </a:lnTo>
                <a:lnTo>
                  <a:pt x="2123" y="668"/>
                </a:lnTo>
                <a:lnTo>
                  <a:pt x="2137" y="703"/>
                </a:lnTo>
                <a:lnTo>
                  <a:pt x="2155" y="736"/>
                </a:lnTo>
                <a:lnTo>
                  <a:pt x="2177" y="766"/>
                </a:lnTo>
                <a:lnTo>
                  <a:pt x="2204" y="792"/>
                </a:lnTo>
                <a:lnTo>
                  <a:pt x="2233" y="814"/>
                </a:lnTo>
                <a:lnTo>
                  <a:pt x="2267" y="833"/>
                </a:lnTo>
                <a:lnTo>
                  <a:pt x="2302" y="847"/>
                </a:lnTo>
                <a:lnTo>
                  <a:pt x="2340" y="855"/>
                </a:lnTo>
                <a:lnTo>
                  <a:pt x="2379" y="858"/>
                </a:lnTo>
                <a:lnTo>
                  <a:pt x="2420" y="855"/>
                </a:lnTo>
                <a:lnTo>
                  <a:pt x="2457" y="847"/>
                </a:lnTo>
                <a:lnTo>
                  <a:pt x="2492" y="833"/>
                </a:lnTo>
                <a:lnTo>
                  <a:pt x="2525" y="814"/>
                </a:lnTo>
                <a:lnTo>
                  <a:pt x="2555" y="792"/>
                </a:lnTo>
                <a:lnTo>
                  <a:pt x="2582" y="766"/>
                </a:lnTo>
                <a:lnTo>
                  <a:pt x="2604" y="736"/>
                </a:lnTo>
                <a:lnTo>
                  <a:pt x="2623" y="703"/>
                </a:lnTo>
                <a:lnTo>
                  <a:pt x="2636" y="668"/>
                </a:lnTo>
                <a:lnTo>
                  <a:pt x="2645" y="629"/>
                </a:lnTo>
                <a:lnTo>
                  <a:pt x="2647" y="590"/>
                </a:lnTo>
                <a:lnTo>
                  <a:pt x="2645" y="551"/>
                </a:lnTo>
                <a:lnTo>
                  <a:pt x="2636" y="514"/>
                </a:lnTo>
                <a:lnTo>
                  <a:pt x="2623" y="479"/>
                </a:lnTo>
                <a:lnTo>
                  <a:pt x="2605" y="445"/>
                </a:lnTo>
                <a:lnTo>
                  <a:pt x="2583" y="416"/>
                </a:lnTo>
                <a:lnTo>
                  <a:pt x="2556" y="390"/>
                </a:lnTo>
                <a:lnTo>
                  <a:pt x="2556" y="249"/>
                </a:lnTo>
                <a:lnTo>
                  <a:pt x="3130" y="249"/>
                </a:lnTo>
                <a:lnTo>
                  <a:pt x="3130" y="3097"/>
                </a:lnTo>
                <a:lnTo>
                  <a:pt x="0" y="3097"/>
                </a:lnTo>
                <a:lnTo>
                  <a:pt x="0" y="249"/>
                </a:lnTo>
                <a:close/>
                <a:moveTo>
                  <a:pt x="2379" y="0"/>
                </a:moveTo>
                <a:lnTo>
                  <a:pt x="2406" y="3"/>
                </a:lnTo>
                <a:lnTo>
                  <a:pt x="2432" y="10"/>
                </a:lnTo>
                <a:lnTo>
                  <a:pt x="2454" y="23"/>
                </a:lnTo>
                <a:lnTo>
                  <a:pt x="2474" y="39"/>
                </a:lnTo>
                <a:lnTo>
                  <a:pt x="2490" y="58"/>
                </a:lnTo>
                <a:lnTo>
                  <a:pt x="2502" y="81"/>
                </a:lnTo>
                <a:lnTo>
                  <a:pt x="2510" y="107"/>
                </a:lnTo>
                <a:lnTo>
                  <a:pt x="2513" y="133"/>
                </a:lnTo>
                <a:lnTo>
                  <a:pt x="2513" y="613"/>
                </a:lnTo>
                <a:lnTo>
                  <a:pt x="2510" y="640"/>
                </a:lnTo>
                <a:lnTo>
                  <a:pt x="2502" y="665"/>
                </a:lnTo>
                <a:lnTo>
                  <a:pt x="2490" y="688"/>
                </a:lnTo>
                <a:lnTo>
                  <a:pt x="2474" y="707"/>
                </a:lnTo>
                <a:lnTo>
                  <a:pt x="2454" y="724"/>
                </a:lnTo>
                <a:lnTo>
                  <a:pt x="2432" y="736"/>
                </a:lnTo>
                <a:lnTo>
                  <a:pt x="2406" y="744"/>
                </a:lnTo>
                <a:lnTo>
                  <a:pt x="2379" y="746"/>
                </a:lnTo>
                <a:lnTo>
                  <a:pt x="2352" y="744"/>
                </a:lnTo>
                <a:lnTo>
                  <a:pt x="2328" y="736"/>
                </a:lnTo>
                <a:lnTo>
                  <a:pt x="2305" y="724"/>
                </a:lnTo>
                <a:lnTo>
                  <a:pt x="2285" y="707"/>
                </a:lnTo>
                <a:lnTo>
                  <a:pt x="2269" y="688"/>
                </a:lnTo>
                <a:lnTo>
                  <a:pt x="2257" y="665"/>
                </a:lnTo>
                <a:lnTo>
                  <a:pt x="2249" y="640"/>
                </a:lnTo>
                <a:lnTo>
                  <a:pt x="2247" y="613"/>
                </a:lnTo>
                <a:lnTo>
                  <a:pt x="2247" y="133"/>
                </a:lnTo>
                <a:lnTo>
                  <a:pt x="2249" y="107"/>
                </a:lnTo>
                <a:lnTo>
                  <a:pt x="2257" y="81"/>
                </a:lnTo>
                <a:lnTo>
                  <a:pt x="2269" y="58"/>
                </a:lnTo>
                <a:lnTo>
                  <a:pt x="2285" y="39"/>
                </a:lnTo>
                <a:lnTo>
                  <a:pt x="2305" y="23"/>
                </a:lnTo>
                <a:lnTo>
                  <a:pt x="2328" y="10"/>
                </a:lnTo>
                <a:lnTo>
                  <a:pt x="2352" y="3"/>
                </a:lnTo>
                <a:lnTo>
                  <a:pt x="2379" y="0"/>
                </a:lnTo>
                <a:close/>
                <a:moveTo>
                  <a:pt x="774" y="0"/>
                </a:moveTo>
                <a:lnTo>
                  <a:pt x="801" y="3"/>
                </a:lnTo>
                <a:lnTo>
                  <a:pt x="826" y="10"/>
                </a:lnTo>
                <a:lnTo>
                  <a:pt x="848" y="23"/>
                </a:lnTo>
                <a:lnTo>
                  <a:pt x="868" y="39"/>
                </a:lnTo>
                <a:lnTo>
                  <a:pt x="884" y="58"/>
                </a:lnTo>
                <a:lnTo>
                  <a:pt x="896" y="81"/>
                </a:lnTo>
                <a:lnTo>
                  <a:pt x="904" y="107"/>
                </a:lnTo>
                <a:lnTo>
                  <a:pt x="907" y="133"/>
                </a:lnTo>
                <a:lnTo>
                  <a:pt x="907" y="613"/>
                </a:lnTo>
                <a:lnTo>
                  <a:pt x="904" y="640"/>
                </a:lnTo>
                <a:lnTo>
                  <a:pt x="896" y="665"/>
                </a:lnTo>
                <a:lnTo>
                  <a:pt x="884" y="688"/>
                </a:lnTo>
                <a:lnTo>
                  <a:pt x="868" y="707"/>
                </a:lnTo>
                <a:lnTo>
                  <a:pt x="848" y="724"/>
                </a:lnTo>
                <a:lnTo>
                  <a:pt x="826" y="736"/>
                </a:lnTo>
                <a:lnTo>
                  <a:pt x="801" y="744"/>
                </a:lnTo>
                <a:lnTo>
                  <a:pt x="774" y="746"/>
                </a:lnTo>
                <a:lnTo>
                  <a:pt x="746" y="744"/>
                </a:lnTo>
                <a:lnTo>
                  <a:pt x="722" y="736"/>
                </a:lnTo>
                <a:lnTo>
                  <a:pt x="699" y="724"/>
                </a:lnTo>
                <a:lnTo>
                  <a:pt x="680" y="707"/>
                </a:lnTo>
                <a:lnTo>
                  <a:pt x="663" y="688"/>
                </a:lnTo>
                <a:lnTo>
                  <a:pt x="651" y="665"/>
                </a:lnTo>
                <a:lnTo>
                  <a:pt x="643" y="640"/>
                </a:lnTo>
                <a:lnTo>
                  <a:pt x="641" y="613"/>
                </a:lnTo>
                <a:lnTo>
                  <a:pt x="641" y="133"/>
                </a:lnTo>
                <a:lnTo>
                  <a:pt x="643" y="107"/>
                </a:lnTo>
                <a:lnTo>
                  <a:pt x="651" y="81"/>
                </a:lnTo>
                <a:lnTo>
                  <a:pt x="663" y="58"/>
                </a:lnTo>
                <a:lnTo>
                  <a:pt x="680" y="39"/>
                </a:lnTo>
                <a:lnTo>
                  <a:pt x="699" y="23"/>
                </a:lnTo>
                <a:lnTo>
                  <a:pt x="722" y="10"/>
                </a:lnTo>
                <a:lnTo>
                  <a:pt x="746" y="3"/>
                </a:lnTo>
                <a:lnTo>
                  <a:pt x="774" y="0"/>
                </a:lnTo>
                <a:close/>
              </a:path>
            </a:pathLst>
          </a:custGeom>
          <a:solidFill>
            <a:srgbClr val="FFFFFF"/>
          </a:solidFill>
          <a:ln w="0">
            <a:noFill/>
            <a:prstDash val="solid"/>
            <a:round/>
            <a:headEnd/>
            <a:tailEnd/>
          </a:ln>
        </xdr:spPr>
      </xdr:sp>
    </xdr:grpSp>
    <xdr:clientData/>
  </xdr:twoCellAnchor>
  <xdr:twoCellAnchor editAs="oneCell">
    <xdr:from>
      <xdr:col>5</xdr:col>
      <xdr:colOff>123825</xdr:colOff>
      <xdr:row>1</xdr:row>
      <xdr:rowOff>85725</xdr:rowOff>
    </xdr:from>
    <xdr:to>
      <xdr:col>5</xdr:col>
      <xdr:colOff>304800</xdr:colOff>
      <xdr:row>1</xdr:row>
      <xdr:rowOff>266700</xdr:rowOff>
    </xdr:to>
    <xdr:grpSp>
      <xdr:nvGrpSpPr>
        <xdr:cNvPr id="2056" name="Icono de tiempo" descr="Reloj">
          <a:extLst>
            <a:ext uri="{FF2B5EF4-FFF2-40B4-BE49-F238E27FC236}">
              <a16:creationId xmlns:a16="http://schemas.microsoft.com/office/drawing/2014/main" id="{00000000-0008-0000-0100-000008080000}"/>
            </a:ext>
          </a:extLst>
        </xdr:cNvPr>
        <xdr:cNvGrpSpPr>
          <a:grpSpLocks noChangeAspect="1"/>
        </xdr:cNvGrpSpPr>
      </xdr:nvGrpSpPr>
      <xdr:grpSpPr bwMode="auto">
        <a:xfrm>
          <a:off x="5259705" y="588645"/>
          <a:ext cx="180975" cy="180975"/>
          <a:chOff x="390" y="69"/>
          <a:chExt cx="19" cy="19"/>
        </a:xfrm>
      </xdr:grpSpPr>
      <xdr:sp macro="" textlink="">
        <xdr:nvSpPr>
          <xdr:cNvPr id="2057" name="Rectángulo 9">
            <a:extLst>
              <a:ext uri="{FF2B5EF4-FFF2-40B4-BE49-F238E27FC236}">
                <a16:creationId xmlns:a16="http://schemas.microsoft.com/office/drawing/2014/main" id="{00000000-0008-0000-0100-000009080000}"/>
              </a:ext>
            </a:extLst>
          </xdr:cNvPr>
          <xdr:cNvSpPr>
            <a:spLocks noChangeArrowheads="1"/>
          </xdr:cNvSpPr>
        </xdr:nvSpPr>
        <xdr:spPr bwMode="auto">
          <a:xfrm>
            <a:off x="390" y="69"/>
            <a:ext cx="19" cy="19"/>
          </a:xfrm>
          <a:prstGeom prst="rect">
            <a:avLst/>
          </a:prstGeom>
          <a:noFill/>
          <a:ln w="0">
            <a:noFill/>
            <a:prstDash val="solid"/>
            <a:miter lim="800000"/>
            <a:headEnd/>
            <a:tailEnd/>
          </a:ln>
          <a:extLst>
            <a:ext uri="{909E8E84-426E-40DD-AFC4-6F175D3DCCD1}">
              <a14:hiddenFill xmlns:a14="http://schemas.microsoft.com/office/drawing/2010/main">
                <a:solidFill>
                  <a:srgbClr val="FFFFFF"/>
                </a:solidFill>
              </a14:hiddenFill>
            </a:ext>
          </a:extLst>
        </xdr:spPr>
        <xdr:txBody>
          <a:bodyPr/>
          <a:lstStyle/>
          <a:p>
            <a:endParaRPr lang="en-US"/>
          </a:p>
        </xdr:txBody>
      </xdr:sp>
      <xdr:sp macro="" textlink="">
        <xdr:nvSpPr>
          <xdr:cNvPr id="2058" name="Forma libre 10">
            <a:extLst>
              <a:ext uri="{FF2B5EF4-FFF2-40B4-BE49-F238E27FC236}">
                <a16:creationId xmlns:a16="http://schemas.microsoft.com/office/drawing/2014/main" id="{00000000-0008-0000-0100-00000A080000}"/>
              </a:ext>
            </a:extLst>
          </xdr:cNvPr>
          <xdr:cNvSpPr>
            <a:spLocks noEditPoints="1"/>
          </xdr:cNvSpPr>
        </xdr:nvSpPr>
        <xdr:spPr bwMode="auto">
          <a:xfrm>
            <a:off x="390" y="69"/>
            <a:ext cx="19" cy="19"/>
          </a:xfrm>
          <a:custGeom>
            <a:avLst/>
            <a:gdLst>
              <a:gd name="T0" fmla="*/ 1733 w 3307"/>
              <a:gd name="T1" fmla="*/ 675 h 3307"/>
              <a:gd name="T2" fmla="*/ 1793 w 3307"/>
              <a:gd name="T3" fmla="*/ 765 h 3307"/>
              <a:gd name="T4" fmla="*/ 2174 w 3307"/>
              <a:gd name="T5" fmla="*/ 1989 h 3307"/>
              <a:gd name="T6" fmla="*/ 2197 w 3307"/>
              <a:gd name="T7" fmla="*/ 2082 h 3307"/>
              <a:gd name="T8" fmla="*/ 2155 w 3307"/>
              <a:gd name="T9" fmla="*/ 2171 h 3307"/>
              <a:gd name="T10" fmla="*/ 2076 w 3307"/>
              <a:gd name="T11" fmla="*/ 2209 h 3307"/>
              <a:gd name="T12" fmla="*/ 1990 w 3307"/>
              <a:gd name="T13" fmla="*/ 2195 h 3307"/>
              <a:gd name="T14" fmla="*/ 1511 w 3307"/>
              <a:gd name="T15" fmla="*/ 794 h 3307"/>
              <a:gd name="T16" fmla="*/ 1553 w 3307"/>
              <a:gd name="T17" fmla="*/ 692 h 3307"/>
              <a:gd name="T18" fmla="*/ 1652 w 3307"/>
              <a:gd name="T19" fmla="*/ 651 h 3307"/>
              <a:gd name="T20" fmla="*/ 1401 w 3307"/>
              <a:gd name="T21" fmla="*/ 530 h 3307"/>
              <a:gd name="T22" fmla="*/ 1096 w 3307"/>
              <a:gd name="T23" fmla="*/ 646 h 3307"/>
              <a:gd name="T24" fmla="*/ 840 w 3307"/>
              <a:gd name="T25" fmla="*/ 840 h 3307"/>
              <a:gd name="T26" fmla="*/ 645 w 3307"/>
              <a:gd name="T27" fmla="*/ 1096 h 3307"/>
              <a:gd name="T28" fmla="*/ 529 w 3307"/>
              <a:gd name="T29" fmla="*/ 1401 h 3307"/>
              <a:gd name="T30" fmla="*/ 505 w 3307"/>
              <a:gd name="T31" fmla="*/ 1740 h 3307"/>
              <a:gd name="T32" fmla="*/ 577 w 3307"/>
              <a:gd name="T33" fmla="*/ 2063 h 3307"/>
              <a:gd name="T34" fmla="*/ 734 w 3307"/>
              <a:gd name="T35" fmla="*/ 2346 h 3307"/>
              <a:gd name="T36" fmla="*/ 961 w 3307"/>
              <a:gd name="T37" fmla="*/ 2572 h 3307"/>
              <a:gd name="T38" fmla="*/ 1244 w 3307"/>
              <a:gd name="T39" fmla="*/ 2730 h 3307"/>
              <a:gd name="T40" fmla="*/ 1567 w 3307"/>
              <a:gd name="T41" fmla="*/ 2802 h 3307"/>
              <a:gd name="T42" fmla="*/ 1906 w 3307"/>
              <a:gd name="T43" fmla="*/ 2777 h 3307"/>
              <a:gd name="T44" fmla="*/ 2211 w 3307"/>
              <a:gd name="T45" fmla="*/ 2661 h 3307"/>
              <a:gd name="T46" fmla="*/ 2467 w 3307"/>
              <a:gd name="T47" fmla="*/ 2467 h 3307"/>
              <a:gd name="T48" fmla="*/ 2662 w 3307"/>
              <a:gd name="T49" fmla="*/ 2211 h 3307"/>
              <a:gd name="T50" fmla="*/ 2778 w 3307"/>
              <a:gd name="T51" fmla="*/ 1906 h 3307"/>
              <a:gd name="T52" fmla="*/ 2802 w 3307"/>
              <a:gd name="T53" fmla="*/ 1567 h 3307"/>
              <a:gd name="T54" fmla="*/ 2730 w 3307"/>
              <a:gd name="T55" fmla="*/ 1244 h 3307"/>
              <a:gd name="T56" fmla="*/ 2573 w 3307"/>
              <a:gd name="T57" fmla="*/ 961 h 3307"/>
              <a:gd name="T58" fmla="*/ 2346 w 3307"/>
              <a:gd name="T59" fmla="*/ 734 h 3307"/>
              <a:gd name="T60" fmla="*/ 2063 w 3307"/>
              <a:gd name="T61" fmla="*/ 577 h 3307"/>
              <a:gd name="T62" fmla="*/ 1740 w 3307"/>
              <a:gd name="T63" fmla="*/ 505 h 3307"/>
              <a:gd name="T64" fmla="*/ 1853 w 3307"/>
              <a:gd name="T65" fmla="*/ 12 h 3307"/>
              <a:gd name="T66" fmla="*/ 2231 w 3307"/>
              <a:gd name="T67" fmla="*/ 103 h 3307"/>
              <a:gd name="T68" fmla="*/ 2568 w 3307"/>
              <a:gd name="T69" fmla="*/ 276 h 3307"/>
              <a:gd name="T70" fmla="*/ 2855 w 3307"/>
              <a:gd name="T71" fmla="*/ 518 h 3307"/>
              <a:gd name="T72" fmla="*/ 3082 w 3307"/>
              <a:gd name="T73" fmla="*/ 819 h 3307"/>
              <a:gd name="T74" fmla="*/ 3235 w 3307"/>
              <a:gd name="T75" fmla="*/ 1167 h 3307"/>
              <a:gd name="T76" fmla="*/ 3304 w 3307"/>
              <a:gd name="T77" fmla="*/ 1552 h 3307"/>
              <a:gd name="T78" fmla="*/ 3280 w 3307"/>
              <a:gd name="T79" fmla="*/ 1951 h 3307"/>
              <a:gd name="T80" fmla="*/ 3168 w 3307"/>
              <a:gd name="T81" fmla="*/ 2319 h 3307"/>
              <a:gd name="T82" fmla="*/ 2976 w 3307"/>
              <a:gd name="T83" fmla="*/ 2645 h 3307"/>
              <a:gd name="T84" fmla="*/ 2719 w 3307"/>
              <a:gd name="T85" fmla="*/ 2918 h 3307"/>
              <a:gd name="T86" fmla="*/ 2405 w 3307"/>
              <a:gd name="T87" fmla="*/ 3127 h 3307"/>
              <a:gd name="T88" fmla="*/ 2046 w 3307"/>
              <a:gd name="T89" fmla="*/ 3260 h 3307"/>
              <a:gd name="T90" fmla="*/ 1652 w 3307"/>
              <a:gd name="T91" fmla="*/ 3307 h 3307"/>
              <a:gd name="T92" fmla="*/ 1261 w 3307"/>
              <a:gd name="T93" fmla="*/ 3260 h 3307"/>
              <a:gd name="T94" fmla="*/ 902 w 3307"/>
              <a:gd name="T95" fmla="*/ 3127 h 3307"/>
              <a:gd name="T96" fmla="*/ 588 w 3307"/>
              <a:gd name="T97" fmla="*/ 2918 h 3307"/>
              <a:gd name="T98" fmla="*/ 331 w 3307"/>
              <a:gd name="T99" fmla="*/ 2645 h 3307"/>
              <a:gd name="T100" fmla="*/ 139 w 3307"/>
              <a:gd name="T101" fmla="*/ 2319 h 3307"/>
              <a:gd name="T102" fmla="*/ 27 w 3307"/>
              <a:gd name="T103" fmla="*/ 1951 h 3307"/>
              <a:gd name="T104" fmla="*/ 3 w 3307"/>
              <a:gd name="T105" fmla="*/ 1552 h 3307"/>
              <a:gd name="T106" fmla="*/ 72 w 3307"/>
              <a:gd name="T107" fmla="*/ 1167 h 3307"/>
              <a:gd name="T108" fmla="*/ 225 w 3307"/>
              <a:gd name="T109" fmla="*/ 819 h 3307"/>
              <a:gd name="T110" fmla="*/ 452 w 3307"/>
              <a:gd name="T111" fmla="*/ 518 h 3307"/>
              <a:gd name="T112" fmla="*/ 739 w 3307"/>
              <a:gd name="T113" fmla="*/ 276 h 3307"/>
              <a:gd name="T114" fmla="*/ 1076 w 3307"/>
              <a:gd name="T115" fmla="*/ 103 h 3307"/>
              <a:gd name="T116" fmla="*/ 1454 w 3307"/>
              <a:gd name="T117" fmla="*/ 12 h 33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3307" h="3307">
                <a:moveTo>
                  <a:pt x="1652" y="651"/>
                </a:moveTo>
                <a:lnTo>
                  <a:pt x="1683" y="653"/>
                </a:lnTo>
                <a:lnTo>
                  <a:pt x="1709" y="662"/>
                </a:lnTo>
                <a:lnTo>
                  <a:pt x="1733" y="675"/>
                </a:lnTo>
                <a:lnTo>
                  <a:pt x="1754" y="692"/>
                </a:lnTo>
                <a:lnTo>
                  <a:pt x="1772" y="714"/>
                </a:lnTo>
                <a:lnTo>
                  <a:pt x="1785" y="738"/>
                </a:lnTo>
                <a:lnTo>
                  <a:pt x="1793" y="765"/>
                </a:lnTo>
                <a:lnTo>
                  <a:pt x="1796" y="794"/>
                </a:lnTo>
                <a:lnTo>
                  <a:pt x="1796" y="1595"/>
                </a:lnTo>
                <a:lnTo>
                  <a:pt x="2158" y="1969"/>
                </a:lnTo>
                <a:lnTo>
                  <a:pt x="2174" y="1989"/>
                </a:lnTo>
                <a:lnTo>
                  <a:pt x="2186" y="2011"/>
                </a:lnTo>
                <a:lnTo>
                  <a:pt x="2194" y="2034"/>
                </a:lnTo>
                <a:lnTo>
                  <a:pt x="2197" y="2058"/>
                </a:lnTo>
                <a:lnTo>
                  <a:pt x="2197" y="2082"/>
                </a:lnTo>
                <a:lnTo>
                  <a:pt x="2193" y="2106"/>
                </a:lnTo>
                <a:lnTo>
                  <a:pt x="2184" y="2130"/>
                </a:lnTo>
                <a:lnTo>
                  <a:pt x="2171" y="2151"/>
                </a:lnTo>
                <a:lnTo>
                  <a:pt x="2155" y="2171"/>
                </a:lnTo>
                <a:lnTo>
                  <a:pt x="2137" y="2185"/>
                </a:lnTo>
                <a:lnTo>
                  <a:pt x="2117" y="2196"/>
                </a:lnTo>
                <a:lnTo>
                  <a:pt x="2097" y="2204"/>
                </a:lnTo>
                <a:lnTo>
                  <a:pt x="2076" y="2209"/>
                </a:lnTo>
                <a:lnTo>
                  <a:pt x="2055" y="2211"/>
                </a:lnTo>
                <a:lnTo>
                  <a:pt x="2033" y="2209"/>
                </a:lnTo>
                <a:lnTo>
                  <a:pt x="2011" y="2204"/>
                </a:lnTo>
                <a:lnTo>
                  <a:pt x="1990" y="2195"/>
                </a:lnTo>
                <a:lnTo>
                  <a:pt x="1970" y="2183"/>
                </a:lnTo>
                <a:lnTo>
                  <a:pt x="1953" y="2167"/>
                </a:lnTo>
                <a:lnTo>
                  <a:pt x="1511" y="1712"/>
                </a:lnTo>
                <a:lnTo>
                  <a:pt x="1511" y="794"/>
                </a:lnTo>
                <a:lnTo>
                  <a:pt x="1514" y="765"/>
                </a:lnTo>
                <a:lnTo>
                  <a:pt x="1522" y="738"/>
                </a:lnTo>
                <a:lnTo>
                  <a:pt x="1535" y="714"/>
                </a:lnTo>
                <a:lnTo>
                  <a:pt x="1553" y="692"/>
                </a:lnTo>
                <a:lnTo>
                  <a:pt x="1574" y="675"/>
                </a:lnTo>
                <a:lnTo>
                  <a:pt x="1598" y="662"/>
                </a:lnTo>
                <a:lnTo>
                  <a:pt x="1624" y="653"/>
                </a:lnTo>
                <a:lnTo>
                  <a:pt x="1652" y="651"/>
                </a:lnTo>
                <a:close/>
                <a:moveTo>
                  <a:pt x="1652" y="502"/>
                </a:moveTo>
                <a:lnTo>
                  <a:pt x="1567" y="505"/>
                </a:lnTo>
                <a:lnTo>
                  <a:pt x="1483" y="514"/>
                </a:lnTo>
                <a:lnTo>
                  <a:pt x="1401" y="530"/>
                </a:lnTo>
                <a:lnTo>
                  <a:pt x="1321" y="551"/>
                </a:lnTo>
                <a:lnTo>
                  <a:pt x="1244" y="577"/>
                </a:lnTo>
                <a:lnTo>
                  <a:pt x="1168" y="609"/>
                </a:lnTo>
                <a:lnTo>
                  <a:pt x="1096" y="646"/>
                </a:lnTo>
                <a:lnTo>
                  <a:pt x="1027" y="687"/>
                </a:lnTo>
                <a:lnTo>
                  <a:pt x="961" y="734"/>
                </a:lnTo>
                <a:lnTo>
                  <a:pt x="898" y="785"/>
                </a:lnTo>
                <a:lnTo>
                  <a:pt x="840" y="840"/>
                </a:lnTo>
                <a:lnTo>
                  <a:pt x="785" y="898"/>
                </a:lnTo>
                <a:lnTo>
                  <a:pt x="734" y="961"/>
                </a:lnTo>
                <a:lnTo>
                  <a:pt x="687" y="1027"/>
                </a:lnTo>
                <a:lnTo>
                  <a:pt x="645" y="1096"/>
                </a:lnTo>
                <a:lnTo>
                  <a:pt x="609" y="1168"/>
                </a:lnTo>
                <a:lnTo>
                  <a:pt x="577" y="1244"/>
                </a:lnTo>
                <a:lnTo>
                  <a:pt x="550" y="1321"/>
                </a:lnTo>
                <a:lnTo>
                  <a:pt x="529" y="1401"/>
                </a:lnTo>
                <a:lnTo>
                  <a:pt x="514" y="1483"/>
                </a:lnTo>
                <a:lnTo>
                  <a:pt x="505" y="1567"/>
                </a:lnTo>
                <a:lnTo>
                  <a:pt x="502" y="1653"/>
                </a:lnTo>
                <a:lnTo>
                  <a:pt x="505" y="1740"/>
                </a:lnTo>
                <a:lnTo>
                  <a:pt x="514" y="1824"/>
                </a:lnTo>
                <a:lnTo>
                  <a:pt x="529" y="1906"/>
                </a:lnTo>
                <a:lnTo>
                  <a:pt x="550" y="1985"/>
                </a:lnTo>
                <a:lnTo>
                  <a:pt x="577" y="2063"/>
                </a:lnTo>
                <a:lnTo>
                  <a:pt x="609" y="2139"/>
                </a:lnTo>
                <a:lnTo>
                  <a:pt x="645" y="2211"/>
                </a:lnTo>
                <a:lnTo>
                  <a:pt x="687" y="2280"/>
                </a:lnTo>
                <a:lnTo>
                  <a:pt x="734" y="2346"/>
                </a:lnTo>
                <a:lnTo>
                  <a:pt x="785" y="2408"/>
                </a:lnTo>
                <a:lnTo>
                  <a:pt x="840" y="2467"/>
                </a:lnTo>
                <a:lnTo>
                  <a:pt x="898" y="2522"/>
                </a:lnTo>
                <a:lnTo>
                  <a:pt x="961" y="2572"/>
                </a:lnTo>
                <a:lnTo>
                  <a:pt x="1027" y="2620"/>
                </a:lnTo>
                <a:lnTo>
                  <a:pt x="1096" y="2661"/>
                </a:lnTo>
                <a:lnTo>
                  <a:pt x="1168" y="2698"/>
                </a:lnTo>
                <a:lnTo>
                  <a:pt x="1244" y="2730"/>
                </a:lnTo>
                <a:lnTo>
                  <a:pt x="1321" y="2756"/>
                </a:lnTo>
                <a:lnTo>
                  <a:pt x="1401" y="2777"/>
                </a:lnTo>
                <a:lnTo>
                  <a:pt x="1483" y="2793"/>
                </a:lnTo>
                <a:lnTo>
                  <a:pt x="1567" y="2802"/>
                </a:lnTo>
                <a:lnTo>
                  <a:pt x="1652" y="2805"/>
                </a:lnTo>
                <a:lnTo>
                  <a:pt x="1740" y="2802"/>
                </a:lnTo>
                <a:lnTo>
                  <a:pt x="1824" y="2793"/>
                </a:lnTo>
                <a:lnTo>
                  <a:pt x="1906" y="2777"/>
                </a:lnTo>
                <a:lnTo>
                  <a:pt x="1986" y="2756"/>
                </a:lnTo>
                <a:lnTo>
                  <a:pt x="2063" y="2730"/>
                </a:lnTo>
                <a:lnTo>
                  <a:pt x="2139" y="2698"/>
                </a:lnTo>
                <a:lnTo>
                  <a:pt x="2211" y="2661"/>
                </a:lnTo>
                <a:lnTo>
                  <a:pt x="2280" y="2620"/>
                </a:lnTo>
                <a:lnTo>
                  <a:pt x="2346" y="2572"/>
                </a:lnTo>
                <a:lnTo>
                  <a:pt x="2409" y="2522"/>
                </a:lnTo>
                <a:lnTo>
                  <a:pt x="2467" y="2467"/>
                </a:lnTo>
                <a:lnTo>
                  <a:pt x="2522" y="2408"/>
                </a:lnTo>
                <a:lnTo>
                  <a:pt x="2573" y="2346"/>
                </a:lnTo>
                <a:lnTo>
                  <a:pt x="2620" y="2280"/>
                </a:lnTo>
                <a:lnTo>
                  <a:pt x="2662" y="2211"/>
                </a:lnTo>
                <a:lnTo>
                  <a:pt x="2698" y="2139"/>
                </a:lnTo>
                <a:lnTo>
                  <a:pt x="2730" y="2063"/>
                </a:lnTo>
                <a:lnTo>
                  <a:pt x="2757" y="1985"/>
                </a:lnTo>
                <a:lnTo>
                  <a:pt x="2778" y="1906"/>
                </a:lnTo>
                <a:lnTo>
                  <a:pt x="2793" y="1824"/>
                </a:lnTo>
                <a:lnTo>
                  <a:pt x="2802" y="1740"/>
                </a:lnTo>
                <a:lnTo>
                  <a:pt x="2805" y="1653"/>
                </a:lnTo>
                <a:lnTo>
                  <a:pt x="2802" y="1567"/>
                </a:lnTo>
                <a:lnTo>
                  <a:pt x="2793" y="1483"/>
                </a:lnTo>
                <a:lnTo>
                  <a:pt x="2778" y="1401"/>
                </a:lnTo>
                <a:lnTo>
                  <a:pt x="2757" y="1321"/>
                </a:lnTo>
                <a:lnTo>
                  <a:pt x="2730" y="1244"/>
                </a:lnTo>
                <a:lnTo>
                  <a:pt x="2698" y="1168"/>
                </a:lnTo>
                <a:lnTo>
                  <a:pt x="2662" y="1096"/>
                </a:lnTo>
                <a:lnTo>
                  <a:pt x="2620" y="1027"/>
                </a:lnTo>
                <a:lnTo>
                  <a:pt x="2573" y="961"/>
                </a:lnTo>
                <a:lnTo>
                  <a:pt x="2522" y="898"/>
                </a:lnTo>
                <a:lnTo>
                  <a:pt x="2467" y="840"/>
                </a:lnTo>
                <a:lnTo>
                  <a:pt x="2409" y="785"/>
                </a:lnTo>
                <a:lnTo>
                  <a:pt x="2346" y="734"/>
                </a:lnTo>
                <a:lnTo>
                  <a:pt x="2280" y="687"/>
                </a:lnTo>
                <a:lnTo>
                  <a:pt x="2211" y="646"/>
                </a:lnTo>
                <a:lnTo>
                  <a:pt x="2139" y="609"/>
                </a:lnTo>
                <a:lnTo>
                  <a:pt x="2063" y="577"/>
                </a:lnTo>
                <a:lnTo>
                  <a:pt x="1986" y="551"/>
                </a:lnTo>
                <a:lnTo>
                  <a:pt x="1906" y="530"/>
                </a:lnTo>
                <a:lnTo>
                  <a:pt x="1824" y="514"/>
                </a:lnTo>
                <a:lnTo>
                  <a:pt x="1740" y="505"/>
                </a:lnTo>
                <a:lnTo>
                  <a:pt x="1652" y="502"/>
                </a:lnTo>
                <a:close/>
                <a:moveTo>
                  <a:pt x="1652" y="0"/>
                </a:moveTo>
                <a:lnTo>
                  <a:pt x="1755" y="3"/>
                </a:lnTo>
                <a:lnTo>
                  <a:pt x="1853" y="12"/>
                </a:lnTo>
                <a:lnTo>
                  <a:pt x="1951" y="27"/>
                </a:lnTo>
                <a:lnTo>
                  <a:pt x="2046" y="47"/>
                </a:lnTo>
                <a:lnTo>
                  <a:pt x="2140" y="72"/>
                </a:lnTo>
                <a:lnTo>
                  <a:pt x="2231" y="103"/>
                </a:lnTo>
                <a:lnTo>
                  <a:pt x="2319" y="139"/>
                </a:lnTo>
                <a:lnTo>
                  <a:pt x="2405" y="180"/>
                </a:lnTo>
                <a:lnTo>
                  <a:pt x="2488" y="225"/>
                </a:lnTo>
                <a:lnTo>
                  <a:pt x="2568" y="276"/>
                </a:lnTo>
                <a:lnTo>
                  <a:pt x="2646" y="331"/>
                </a:lnTo>
                <a:lnTo>
                  <a:pt x="2719" y="389"/>
                </a:lnTo>
                <a:lnTo>
                  <a:pt x="2789" y="452"/>
                </a:lnTo>
                <a:lnTo>
                  <a:pt x="2855" y="518"/>
                </a:lnTo>
                <a:lnTo>
                  <a:pt x="2918" y="588"/>
                </a:lnTo>
                <a:lnTo>
                  <a:pt x="2976" y="661"/>
                </a:lnTo>
                <a:lnTo>
                  <a:pt x="3031" y="739"/>
                </a:lnTo>
                <a:lnTo>
                  <a:pt x="3082" y="819"/>
                </a:lnTo>
                <a:lnTo>
                  <a:pt x="3127" y="902"/>
                </a:lnTo>
                <a:lnTo>
                  <a:pt x="3168" y="988"/>
                </a:lnTo>
                <a:lnTo>
                  <a:pt x="3204" y="1076"/>
                </a:lnTo>
                <a:lnTo>
                  <a:pt x="3235" y="1167"/>
                </a:lnTo>
                <a:lnTo>
                  <a:pt x="3260" y="1261"/>
                </a:lnTo>
                <a:lnTo>
                  <a:pt x="3280" y="1356"/>
                </a:lnTo>
                <a:lnTo>
                  <a:pt x="3295" y="1454"/>
                </a:lnTo>
                <a:lnTo>
                  <a:pt x="3304" y="1552"/>
                </a:lnTo>
                <a:lnTo>
                  <a:pt x="3307" y="1653"/>
                </a:lnTo>
                <a:lnTo>
                  <a:pt x="3304" y="1754"/>
                </a:lnTo>
                <a:lnTo>
                  <a:pt x="3295" y="1853"/>
                </a:lnTo>
                <a:lnTo>
                  <a:pt x="3280" y="1951"/>
                </a:lnTo>
                <a:lnTo>
                  <a:pt x="3260" y="2046"/>
                </a:lnTo>
                <a:lnTo>
                  <a:pt x="3235" y="2140"/>
                </a:lnTo>
                <a:lnTo>
                  <a:pt x="3204" y="2231"/>
                </a:lnTo>
                <a:lnTo>
                  <a:pt x="3168" y="2319"/>
                </a:lnTo>
                <a:lnTo>
                  <a:pt x="3127" y="2405"/>
                </a:lnTo>
                <a:lnTo>
                  <a:pt x="3082" y="2488"/>
                </a:lnTo>
                <a:lnTo>
                  <a:pt x="3031" y="2568"/>
                </a:lnTo>
                <a:lnTo>
                  <a:pt x="2976" y="2645"/>
                </a:lnTo>
                <a:lnTo>
                  <a:pt x="2918" y="2719"/>
                </a:lnTo>
                <a:lnTo>
                  <a:pt x="2855" y="2789"/>
                </a:lnTo>
                <a:lnTo>
                  <a:pt x="2789" y="2855"/>
                </a:lnTo>
                <a:lnTo>
                  <a:pt x="2719" y="2918"/>
                </a:lnTo>
                <a:lnTo>
                  <a:pt x="2646" y="2976"/>
                </a:lnTo>
                <a:lnTo>
                  <a:pt x="2568" y="3031"/>
                </a:lnTo>
                <a:lnTo>
                  <a:pt x="2488" y="3082"/>
                </a:lnTo>
                <a:lnTo>
                  <a:pt x="2405" y="3127"/>
                </a:lnTo>
                <a:lnTo>
                  <a:pt x="2319" y="3168"/>
                </a:lnTo>
                <a:lnTo>
                  <a:pt x="2231" y="3204"/>
                </a:lnTo>
                <a:lnTo>
                  <a:pt x="2140" y="3235"/>
                </a:lnTo>
                <a:lnTo>
                  <a:pt x="2046" y="3260"/>
                </a:lnTo>
                <a:lnTo>
                  <a:pt x="1951" y="3280"/>
                </a:lnTo>
                <a:lnTo>
                  <a:pt x="1853" y="3295"/>
                </a:lnTo>
                <a:lnTo>
                  <a:pt x="1755" y="3304"/>
                </a:lnTo>
                <a:lnTo>
                  <a:pt x="1652" y="3307"/>
                </a:lnTo>
                <a:lnTo>
                  <a:pt x="1552" y="3304"/>
                </a:lnTo>
                <a:lnTo>
                  <a:pt x="1454" y="3295"/>
                </a:lnTo>
                <a:lnTo>
                  <a:pt x="1356" y="3280"/>
                </a:lnTo>
                <a:lnTo>
                  <a:pt x="1261" y="3260"/>
                </a:lnTo>
                <a:lnTo>
                  <a:pt x="1167" y="3235"/>
                </a:lnTo>
                <a:lnTo>
                  <a:pt x="1076" y="3204"/>
                </a:lnTo>
                <a:lnTo>
                  <a:pt x="988" y="3168"/>
                </a:lnTo>
                <a:lnTo>
                  <a:pt x="902" y="3127"/>
                </a:lnTo>
                <a:lnTo>
                  <a:pt x="819" y="3082"/>
                </a:lnTo>
                <a:lnTo>
                  <a:pt x="739" y="3031"/>
                </a:lnTo>
                <a:lnTo>
                  <a:pt x="661" y="2976"/>
                </a:lnTo>
                <a:lnTo>
                  <a:pt x="588" y="2918"/>
                </a:lnTo>
                <a:lnTo>
                  <a:pt x="518" y="2855"/>
                </a:lnTo>
                <a:lnTo>
                  <a:pt x="452" y="2789"/>
                </a:lnTo>
                <a:lnTo>
                  <a:pt x="389" y="2719"/>
                </a:lnTo>
                <a:lnTo>
                  <a:pt x="331" y="2645"/>
                </a:lnTo>
                <a:lnTo>
                  <a:pt x="276" y="2568"/>
                </a:lnTo>
                <a:lnTo>
                  <a:pt x="225" y="2488"/>
                </a:lnTo>
                <a:lnTo>
                  <a:pt x="180" y="2405"/>
                </a:lnTo>
                <a:lnTo>
                  <a:pt x="139" y="2319"/>
                </a:lnTo>
                <a:lnTo>
                  <a:pt x="103" y="2231"/>
                </a:lnTo>
                <a:lnTo>
                  <a:pt x="72" y="2140"/>
                </a:lnTo>
                <a:lnTo>
                  <a:pt x="47" y="2046"/>
                </a:lnTo>
                <a:lnTo>
                  <a:pt x="27" y="1951"/>
                </a:lnTo>
                <a:lnTo>
                  <a:pt x="12" y="1853"/>
                </a:lnTo>
                <a:lnTo>
                  <a:pt x="3" y="1754"/>
                </a:lnTo>
                <a:lnTo>
                  <a:pt x="0" y="1653"/>
                </a:lnTo>
                <a:lnTo>
                  <a:pt x="3" y="1552"/>
                </a:lnTo>
                <a:lnTo>
                  <a:pt x="12" y="1454"/>
                </a:lnTo>
                <a:lnTo>
                  <a:pt x="27" y="1356"/>
                </a:lnTo>
                <a:lnTo>
                  <a:pt x="47" y="1261"/>
                </a:lnTo>
                <a:lnTo>
                  <a:pt x="72" y="1167"/>
                </a:lnTo>
                <a:lnTo>
                  <a:pt x="103" y="1076"/>
                </a:lnTo>
                <a:lnTo>
                  <a:pt x="139" y="988"/>
                </a:lnTo>
                <a:lnTo>
                  <a:pt x="180" y="902"/>
                </a:lnTo>
                <a:lnTo>
                  <a:pt x="225" y="819"/>
                </a:lnTo>
                <a:lnTo>
                  <a:pt x="276" y="739"/>
                </a:lnTo>
                <a:lnTo>
                  <a:pt x="331" y="661"/>
                </a:lnTo>
                <a:lnTo>
                  <a:pt x="389" y="588"/>
                </a:lnTo>
                <a:lnTo>
                  <a:pt x="452" y="518"/>
                </a:lnTo>
                <a:lnTo>
                  <a:pt x="518" y="452"/>
                </a:lnTo>
                <a:lnTo>
                  <a:pt x="588" y="389"/>
                </a:lnTo>
                <a:lnTo>
                  <a:pt x="661" y="331"/>
                </a:lnTo>
                <a:lnTo>
                  <a:pt x="739" y="276"/>
                </a:lnTo>
                <a:lnTo>
                  <a:pt x="819" y="225"/>
                </a:lnTo>
                <a:lnTo>
                  <a:pt x="902" y="180"/>
                </a:lnTo>
                <a:lnTo>
                  <a:pt x="988" y="139"/>
                </a:lnTo>
                <a:lnTo>
                  <a:pt x="1076" y="103"/>
                </a:lnTo>
                <a:lnTo>
                  <a:pt x="1167" y="72"/>
                </a:lnTo>
                <a:lnTo>
                  <a:pt x="1261" y="47"/>
                </a:lnTo>
                <a:lnTo>
                  <a:pt x="1356" y="27"/>
                </a:lnTo>
                <a:lnTo>
                  <a:pt x="1454" y="12"/>
                </a:lnTo>
                <a:lnTo>
                  <a:pt x="1552" y="3"/>
                </a:lnTo>
                <a:lnTo>
                  <a:pt x="1652" y="0"/>
                </a:lnTo>
                <a:close/>
              </a:path>
            </a:pathLst>
          </a:custGeom>
          <a:solidFill>
            <a:srgbClr val="FFFFFF"/>
          </a:solidFill>
          <a:ln w="0">
            <a:noFill/>
            <a:prstDash val="solid"/>
            <a:round/>
            <a:headEnd/>
            <a:tailEnd/>
          </a:ln>
        </xdr:spPr>
      </xdr:sp>
    </xdr:grpSp>
    <xdr:clientData/>
  </xdr:twoCellAnchor>
  <xdr:twoCellAnchor editAs="oneCell">
    <xdr:from>
      <xdr:col>6</xdr:col>
      <xdr:colOff>123825</xdr:colOff>
      <xdr:row>1</xdr:row>
      <xdr:rowOff>95250</xdr:rowOff>
    </xdr:from>
    <xdr:to>
      <xdr:col>6</xdr:col>
      <xdr:colOff>323850</xdr:colOff>
      <xdr:row>1</xdr:row>
      <xdr:rowOff>257175</xdr:rowOff>
    </xdr:to>
    <xdr:grpSp>
      <xdr:nvGrpSpPr>
        <xdr:cNvPr id="2061" name="Icono de descripción" descr="Descripción">
          <a:extLst>
            <a:ext uri="{FF2B5EF4-FFF2-40B4-BE49-F238E27FC236}">
              <a16:creationId xmlns:a16="http://schemas.microsoft.com/office/drawing/2014/main" id="{00000000-0008-0000-0100-00000D080000}"/>
            </a:ext>
          </a:extLst>
        </xdr:cNvPr>
        <xdr:cNvGrpSpPr>
          <a:grpSpLocks noChangeAspect="1"/>
        </xdr:cNvGrpSpPr>
      </xdr:nvGrpSpPr>
      <xdr:grpSpPr bwMode="auto">
        <a:xfrm>
          <a:off x="6631305" y="598170"/>
          <a:ext cx="200025" cy="161925"/>
          <a:chOff x="530" y="70"/>
          <a:chExt cx="21" cy="17"/>
        </a:xfrm>
      </xdr:grpSpPr>
      <xdr:sp macro="" textlink="">
        <xdr:nvSpPr>
          <xdr:cNvPr id="2062" name="Rectángulo 14">
            <a:extLst>
              <a:ext uri="{FF2B5EF4-FFF2-40B4-BE49-F238E27FC236}">
                <a16:creationId xmlns:a16="http://schemas.microsoft.com/office/drawing/2014/main" id="{00000000-0008-0000-0100-00000E080000}"/>
              </a:ext>
            </a:extLst>
          </xdr:cNvPr>
          <xdr:cNvSpPr>
            <a:spLocks noChangeArrowheads="1"/>
          </xdr:cNvSpPr>
        </xdr:nvSpPr>
        <xdr:spPr bwMode="auto">
          <a:xfrm>
            <a:off x="530" y="70"/>
            <a:ext cx="21" cy="17"/>
          </a:xfrm>
          <a:prstGeom prst="rect">
            <a:avLst/>
          </a:prstGeom>
          <a:noFill/>
          <a:ln w="0">
            <a:noFill/>
            <a:prstDash val="solid"/>
            <a:miter lim="800000"/>
            <a:headEnd/>
            <a:tailEnd/>
          </a:ln>
          <a:extLst>
            <a:ext uri="{909E8E84-426E-40DD-AFC4-6F175D3DCCD1}">
              <a14:hiddenFill xmlns:a14="http://schemas.microsoft.com/office/drawing/2010/main">
                <a:solidFill>
                  <a:srgbClr val="FFFFFF"/>
                </a:solidFill>
              </a14:hiddenFill>
            </a:ext>
          </a:extLst>
        </xdr:spPr>
        <xdr:txBody>
          <a:bodyPr/>
          <a:lstStyle/>
          <a:p>
            <a:endParaRPr lang="en-US"/>
          </a:p>
        </xdr:txBody>
      </xdr:sp>
      <xdr:sp macro="" textlink="">
        <xdr:nvSpPr>
          <xdr:cNvPr id="2063" name="Forma libre 15">
            <a:extLst>
              <a:ext uri="{FF2B5EF4-FFF2-40B4-BE49-F238E27FC236}">
                <a16:creationId xmlns:a16="http://schemas.microsoft.com/office/drawing/2014/main" id="{00000000-0008-0000-0100-00000F080000}"/>
              </a:ext>
            </a:extLst>
          </xdr:cNvPr>
          <xdr:cNvSpPr>
            <a:spLocks noEditPoints="1"/>
          </xdr:cNvSpPr>
        </xdr:nvSpPr>
        <xdr:spPr bwMode="auto">
          <a:xfrm>
            <a:off x="530" y="70"/>
            <a:ext cx="20" cy="17"/>
          </a:xfrm>
          <a:custGeom>
            <a:avLst/>
            <a:gdLst>
              <a:gd name="T0" fmla="*/ 3165 w 3165"/>
              <a:gd name="T1" fmla="*/ 2687 h 2687"/>
              <a:gd name="T2" fmla="*/ 339 w 3165"/>
              <a:gd name="T3" fmla="*/ 2009 h 2687"/>
              <a:gd name="T4" fmla="*/ 471 w 3165"/>
              <a:gd name="T5" fmla="*/ 2036 h 2687"/>
              <a:gd name="T6" fmla="*/ 578 w 3165"/>
              <a:gd name="T7" fmla="*/ 2108 h 2687"/>
              <a:gd name="T8" fmla="*/ 651 w 3165"/>
              <a:gd name="T9" fmla="*/ 2215 h 2687"/>
              <a:gd name="T10" fmla="*/ 677 w 3165"/>
              <a:gd name="T11" fmla="*/ 2346 h 2687"/>
              <a:gd name="T12" fmla="*/ 651 w 3165"/>
              <a:gd name="T13" fmla="*/ 2478 h 2687"/>
              <a:gd name="T14" fmla="*/ 578 w 3165"/>
              <a:gd name="T15" fmla="*/ 2585 h 2687"/>
              <a:gd name="T16" fmla="*/ 471 w 3165"/>
              <a:gd name="T17" fmla="*/ 2658 h 2687"/>
              <a:gd name="T18" fmla="*/ 339 w 3165"/>
              <a:gd name="T19" fmla="*/ 2684 h 2687"/>
              <a:gd name="T20" fmla="*/ 207 w 3165"/>
              <a:gd name="T21" fmla="*/ 2658 h 2687"/>
              <a:gd name="T22" fmla="*/ 100 w 3165"/>
              <a:gd name="T23" fmla="*/ 2585 h 2687"/>
              <a:gd name="T24" fmla="*/ 26 w 3165"/>
              <a:gd name="T25" fmla="*/ 2478 h 2687"/>
              <a:gd name="T26" fmla="*/ 0 w 3165"/>
              <a:gd name="T27" fmla="*/ 2346 h 2687"/>
              <a:gd name="T28" fmla="*/ 26 w 3165"/>
              <a:gd name="T29" fmla="*/ 2215 h 2687"/>
              <a:gd name="T30" fmla="*/ 100 w 3165"/>
              <a:gd name="T31" fmla="*/ 2108 h 2687"/>
              <a:gd name="T32" fmla="*/ 207 w 3165"/>
              <a:gd name="T33" fmla="*/ 2036 h 2687"/>
              <a:gd name="T34" fmla="*/ 339 w 3165"/>
              <a:gd name="T35" fmla="*/ 2009 h 2687"/>
              <a:gd name="T36" fmla="*/ 3165 w 3165"/>
              <a:gd name="T37" fmla="*/ 1671 h 2687"/>
              <a:gd name="T38" fmla="*/ 339 w 3165"/>
              <a:gd name="T39" fmla="*/ 971 h 2687"/>
              <a:gd name="T40" fmla="*/ 471 w 3165"/>
              <a:gd name="T41" fmla="*/ 997 h 2687"/>
              <a:gd name="T42" fmla="*/ 578 w 3165"/>
              <a:gd name="T43" fmla="*/ 1070 h 2687"/>
              <a:gd name="T44" fmla="*/ 651 w 3165"/>
              <a:gd name="T45" fmla="*/ 1177 h 2687"/>
              <a:gd name="T46" fmla="*/ 677 w 3165"/>
              <a:gd name="T47" fmla="*/ 1308 h 2687"/>
              <a:gd name="T48" fmla="*/ 651 w 3165"/>
              <a:gd name="T49" fmla="*/ 1440 h 2687"/>
              <a:gd name="T50" fmla="*/ 578 w 3165"/>
              <a:gd name="T51" fmla="*/ 1547 h 2687"/>
              <a:gd name="T52" fmla="*/ 471 w 3165"/>
              <a:gd name="T53" fmla="*/ 1619 h 2687"/>
              <a:gd name="T54" fmla="*/ 339 w 3165"/>
              <a:gd name="T55" fmla="*/ 1646 h 2687"/>
              <a:gd name="T56" fmla="*/ 207 w 3165"/>
              <a:gd name="T57" fmla="*/ 1619 h 2687"/>
              <a:gd name="T58" fmla="*/ 100 w 3165"/>
              <a:gd name="T59" fmla="*/ 1547 h 2687"/>
              <a:gd name="T60" fmla="*/ 26 w 3165"/>
              <a:gd name="T61" fmla="*/ 1440 h 2687"/>
              <a:gd name="T62" fmla="*/ 0 w 3165"/>
              <a:gd name="T63" fmla="*/ 1308 h 2687"/>
              <a:gd name="T64" fmla="*/ 26 w 3165"/>
              <a:gd name="T65" fmla="*/ 1177 h 2687"/>
              <a:gd name="T66" fmla="*/ 100 w 3165"/>
              <a:gd name="T67" fmla="*/ 1070 h 2687"/>
              <a:gd name="T68" fmla="*/ 207 w 3165"/>
              <a:gd name="T69" fmla="*/ 997 h 2687"/>
              <a:gd name="T70" fmla="*/ 339 w 3165"/>
              <a:gd name="T71" fmla="*/ 971 h 2687"/>
              <a:gd name="T72" fmla="*/ 3165 w 3165"/>
              <a:gd name="T73" fmla="*/ 654 h 2687"/>
              <a:gd name="T74" fmla="*/ 339 w 3165"/>
              <a:gd name="T75" fmla="*/ 0 h 2687"/>
              <a:gd name="T76" fmla="*/ 471 w 3165"/>
              <a:gd name="T77" fmla="*/ 27 h 2687"/>
              <a:gd name="T78" fmla="*/ 578 w 3165"/>
              <a:gd name="T79" fmla="*/ 99 h 2687"/>
              <a:gd name="T80" fmla="*/ 651 w 3165"/>
              <a:gd name="T81" fmla="*/ 206 h 2687"/>
              <a:gd name="T82" fmla="*/ 677 w 3165"/>
              <a:gd name="T83" fmla="*/ 338 h 2687"/>
              <a:gd name="T84" fmla="*/ 651 w 3165"/>
              <a:gd name="T85" fmla="*/ 469 h 2687"/>
              <a:gd name="T86" fmla="*/ 578 w 3165"/>
              <a:gd name="T87" fmla="*/ 576 h 2687"/>
              <a:gd name="T88" fmla="*/ 471 w 3165"/>
              <a:gd name="T89" fmla="*/ 648 h 2687"/>
              <a:gd name="T90" fmla="*/ 339 w 3165"/>
              <a:gd name="T91" fmla="*/ 675 h 2687"/>
              <a:gd name="T92" fmla="*/ 207 w 3165"/>
              <a:gd name="T93" fmla="*/ 648 h 2687"/>
              <a:gd name="T94" fmla="*/ 100 w 3165"/>
              <a:gd name="T95" fmla="*/ 576 h 2687"/>
              <a:gd name="T96" fmla="*/ 26 w 3165"/>
              <a:gd name="T97" fmla="*/ 469 h 2687"/>
              <a:gd name="T98" fmla="*/ 0 w 3165"/>
              <a:gd name="T99" fmla="*/ 338 h 2687"/>
              <a:gd name="T100" fmla="*/ 26 w 3165"/>
              <a:gd name="T101" fmla="*/ 206 h 2687"/>
              <a:gd name="T102" fmla="*/ 100 w 3165"/>
              <a:gd name="T103" fmla="*/ 99 h 2687"/>
              <a:gd name="T104" fmla="*/ 207 w 3165"/>
              <a:gd name="T105" fmla="*/ 27 h 2687"/>
              <a:gd name="T106" fmla="*/ 339 w 3165"/>
              <a:gd name="T107" fmla="*/ 0 h 268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3165" h="2687">
                <a:moveTo>
                  <a:pt x="1077" y="2043"/>
                </a:moveTo>
                <a:lnTo>
                  <a:pt x="3165" y="2043"/>
                </a:lnTo>
                <a:lnTo>
                  <a:pt x="3165" y="2687"/>
                </a:lnTo>
                <a:lnTo>
                  <a:pt x="1077" y="2687"/>
                </a:lnTo>
                <a:lnTo>
                  <a:pt x="1077" y="2043"/>
                </a:lnTo>
                <a:close/>
                <a:moveTo>
                  <a:pt x="339" y="2009"/>
                </a:moveTo>
                <a:lnTo>
                  <a:pt x="385" y="2013"/>
                </a:lnTo>
                <a:lnTo>
                  <a:pt x="428" y="2022"/>
                </a:lnTo>
                <a:lnTo>
                  <a:pt x="471" y="2036"/>
                </a:lnTo>
                <a:lnTo>
                  <a:pt x="510" y="2055"/>
                </a:lnTo>
                <a:lnTo>
                  <a:pt x="546" y="2080"/>
                </a:lnTo>
                <a:lnTo>
                  <a:pt x="578" y="2108"/>
                </a:lnTo>
                <a:lnTo>
                  <a:pt x="606" y="2140"/>
                </a:lnTo>
                <a:lnTo>
                  <a:pt x="630" y="2176"/>
                </a:lnTo>
                <a:lnTo>
                  <a:pt x="651" y="2215"/>
                </a:lnTo>
                <a:lnTo>
                  <a:pt x="665" y="2257"/>
                </a:lnTo>
                <a:lnTo>
                  <a:pt x="674" y="2301"/>
                </a:lnTo>
                <a:lnTo>
                  <a:pt x="677" y="2346"/>
                </a:lnTo>
                <a:lnTo>
                  <a:pt x="674" y="2392"/>
                </a:lnTo>
                <a:lnTo>
                  <a:pt x="665" y="2437"/>
                </a:lnTo>
                <a:lnTo>
                  <a:pt x="651" y="2478"/>
                </a:lnTo>
                <a:lnTo>
                  <a:pt x="630" y="2517"/>
                </a:lnTo>
                <a:lnTo>
                  <a:pt x="606" y="2553"/>
                </a:lnTo>
                <a:lnTo>
                  <a:pt x="578" y="2585"/>
                </a:lnTo>
                <a:lnTo>
                  <a:pt x="546" y="2614"/>
                </a:lnTo>
                <a:lnTo>
                  <a:pt x="510" y="2638"/>
                </a:lnTo>
                <a:lnTo>
                  <a:pt x="471" y="2658"/>
                </a:lnTo>
                <a:lnTo>
                  <a:pt x="428" y="2672"/>
                </a:lnTo>
                <a:lnTo>
                  <a:pt x="385" y="2681"/>
                </a:lnTo>
                <a:lnTo>
                  <a:pt x="339" y="2684"/>
                </a:lnTo>
                <a:lnTo>
                  <a:pt x="293" y="2681"/>
                </a:lnTo>
                <a:lnTo>
                  <a:pt x="248" y="2672"/>
                </a:lnTo>
                <a:lnTo>
                  <a:pt x="207" y="2658"/>
                </a:lnTo>
                <a:lnTo>
                  <a:pt x="168" y="2638"/>
                </a:lnTo>
                <a:lnTo>
                  <a:pt x="132" y="2614"/>
                </a:lnTo>
                <a:lnTo>
                  <a:pt x="100" y="2585"/>
                </a:lnTo>
                <a:lnTo>
                  <a:pt x="70" y="2553"/>
                </a:lnTo>
                <a:lnTo>
                  <a:pt x="46" y="2517"/>
                </a:lnTo>
                <a:lnTo>
                  <a:pt x="26" y="2478"/>
                </a:lnTo>
                <a:lnTo>
                  <a:pt x="12" y="2437"/>
                </a:lnTo>
                <a:lnTo>
                  <a:pt x="3" y="2392"/>
                </a:lnTo>
                <a:lnTo>
                  <a:pt x="0" y="2346"/>
                </a:lnTo>
                <a:lnTo>
                  <a:pt x="3" y="2301"/>
                </a:lnTo>
                <a:lnTo>
                  <a:pt x="12" y="2257"/>
                </a:lnTo>
                <a:lnTo>
                  <a:pt x="26" y="2215"/>
                </a:lnTo>
                <a:lnTo>
                  <a:pt x="46" y="2176"/>
                </a:lnTo>
                <a:lnTo>
                  <a:pt x="70" y="2140"/>
                </a:lnTo>
                <a:lnTo>
                  <a:pt x="100" y="2108"/>
                </a:lnTo>
                <a:lnTo>
                  <a:pt x="132" y="2080"/>
                </a:lnTo>
                <a:lnTo>
                  <a:pt x="168" y="2055"/>
                </a:lnTo>
                <a:lnTo>
                  <a:pt x="207" y="2036"/>
                </a:lnTo>
                <a:lnTo>
                  <a:pt x="248" y="2022"/>
                </a:lnTo>
                <a:lnTo>
                  <a:pt x="293" y="2013"/>
                </a:lnTo>
                <a:lnTo>
                  <a:pt x="339" y="2009"/>
                </a:lnTo>
                <a:close/>
                <a:moveTo>
                  <a:pt x="1077" y="1026"/>
                </a:moveTo>
                <a:lnTo>
                  <a:pt x="3165" y="1026"/>
                </a:lnTo>
                <a:lnTo>
                  <a:pt x="3165" y="1671"/>
                </a:lnTo>
                <a:lnTo>
                  <a:pt x="1077" y="1671"/>
                </a:lnTo>
                <a:lnTo>
                  <a:pt x="1077" y="1026"/>
                </a:lnTo>
                <a:close/>
                <a:moveTo>
                  <a:pt x="339" y="971"/>
                </a:moveTo>
                <a:lnTo>
                  <a:pt x="385" y="974"/>
                </a:lnTo>
                <a:lnTo>
                  <a:pt x="428" y="983"/>
                </a:lnTo>
                <a:lnTo>
                  <a:pt x="471" y="997"/>
                </a:lnTo>
                <a:lnTo>
                  <a:pt x="510" y="1017"/>
                </a:lnTo>
                <a:lnTo>
                  <a:pt x="546" y="1041"/>
                </a:lnTo>
                <a:lnTo>
                  <a:pt x="578" y="1070"/>
                </a:lnTo>
                <a:lnTo>
                  <a:pt x="606" y="1102"/>
                </a:lnTo>
                <a:lnTo>
                  <a:pt x="630" y="1138"/>
                </a:lnTo>
                <a:lnTo>
                  <a:pt x="651" y="1177"/>
                </a:lnTo>
                <a:lnTo>
                  <a:pt x="665" y="1218"/>
                </a:lnTo>
                <a:lnTo>
                  <a:pt x="674" y="1262"/>
                </a:lnTo>
                <a:lnTo>
                  <a:pt x="677" y="1308"/>
                </a:lnTo>
                <a:lnTo>
                  <a:pt x="674" y="1354"/>
                </a:lnTo>
                <a:lnTo>
                  <a:pt x="665" y="1398"/>
                </a:lnTo>
                <a:lnTo>
                  <a:pt x="651" y="1440"/>
                </a:lnTo>
                <a:lnTo>
                  <a:pt x="630" y="1479"/>
                </a:lnTo>
                <a:lnTo>
                  <a:pt x="606" y="1515"/>
                </a:lnTo>
                <a:lnTo>
                  <a:pt x="578" y="1547"/>
                </a:lnTo>
                <a:lnTo>
                  <a:pt x="546" y="1575"/>
                </a:lnTo>
                <a:lnTo>
                  <a:pt x="510" y="1600"/>
                </a:lnTo>
                <a:lnTo>
                  <a:pt x="471" y="1619"/>
                </a:lnTo>
                <a:lnTo>
                  <a:pt x="428" y="1633"/>
                </a:lnTo>
                <a:lnTo>
                  <a:pt x="385" y="1642"/>
                </a:lnTo>
                <a:lnTo>
                  <a:pt x="339" y="1646"/>
                </a:lnTo>
                <a:lnTo>
                  <a:pt x="293" y="1642"/>
                </a:lnTo>
                <a:lnTo>
                  <a:pt x="248" y="1633"/>
                </a:lnTo>
                <a:lnTo>
                  <a:pt x="207" y="1619"/>
                </a:lnTo>
                <a:lnTo>
                  <a:pt x="168" y="1600"/>
                </a:lnTo>
                <a:lnTo>
                  <a:pt x="132" y="1575"/>
                </a:lnTo>
                <a:lnTo>
                  <a:pt x="100" y="1547"/>
                </a:lnTo>
                <a:lnTo>
                  <a:pt x="70" y="1515"/>
                </a:lnTo>
                <a:lnTo>
                  <a:pt x="46" y="1479"/>
                </a:lnTo>
                <a:lnTo>
                  <a:pt x="26" y="1440"/>
                </a:lnTo>
                <a:lnTo>
                  <a:pt x="12" y="1398"/>
                </a:lnTo>
                <a:lnTo>
                  <a:pt x="3" y="1354"/>
                </a:lnTo>
                <a:lnTo>
                  <a:pt x="0" y="1308"/>
                </a:lnTo>
                <a:lnTo>
                  <a:pt x="3" y="1262"/>
                </a:lnTo>
                <a:lnTo>
                  <a:pt x="12" y="1218"/>
                </a:lnTo>
                <a:lnTo>
                  <a:pt x="26" y="1177"/>
                </a:lnTo>
                <a:lnTo>
                  <a:pt x="46" y="1138"/>
                </a:lnTo>
                <a:lnTo>
                  <a:pt x="70" y="1102"/>
                </a:lnTo>
                <a:lnTo>
                  <a:pt x="100" y="1070"/>
                </a:lnTo>
                <a:lnTo>
                  <a:pt x="132" y="1041"/>
                </a:lnTo>
                <a:lnTo>
                  <a:pt x="168" y="1017"/>
                </a:lnTo>
                <a:lnTo>
                  <a:pt x="207" y="997"/>
                </a:lnTo>
                <a:lnTo>
                  <a:pt x="248" y="983"/>
                </a:lnTo>
                <a:lnTo>
                  <a:pt x="293" y="974"/>
                </a:lnTo>
                <a:lnTo>
                  <a:pt x="339" y="971"/>
                </a:lnTo>
                <a:close/>
                <a:moveTo>
                  <a:pt x="1077" y="10"/>
                </a:moveTo>
                <a:lnTo>
                  <a:pt x="3165" y="10"/>
                </a:lnTo>
                <a:lnTo>
                  <a:pt x="3165" y="654"/>
                </a:lnTo>
                <a:lnTo>
                  <a:pt x="1077" y="654"/>
                </a:lnTo>
                <a:lnTo>
                  <a:pt x="1077" y="10"/>
                </a:lnTo>
                <a:close/>
                <a:moveTo>
                  <a:pt x="339" y="0"/>
                </a:moveTo>
                <a:lnTo>
                  <a:pt x="385" y="3"/>
                </a:lnTo>
                <a:lnTo>
                  <a:pt x="428" y="12"/>
                </a:lnTo>
                <a:lnTo>
                  <a:pt x="471" y="27"/>
                </a:lnTo>
                <a:lnTo>
                  <a:pt x="510" y="46"/>
                </a:lnTo>
                <a:lnTo>
                  <a:pt x="546" y="71"/>
                </a:lnTo>
                <a:lnTo>
                  <a:pt x="578" y="99"/>
                </a:lnTo>
                <a:lnTo>
                  <a:pt x="606" y="131"/>
                </a:lnTo>
                <a:lnTo>
                  <a:pt x="630" y="167"/>
                </a:lnTo>
                <a:lnTo>
                  <a:pt x="651" y="206"/>
                </a:lnTo>
                <a:lnTo>
                  <a:pt x="665" y="248"/>
                </a:lnTo>
                <a:lnTo>
                  <a:pt x="674" y="293"/>
                </a:lnTo>
                <a:lnTo>
                  <a:pt x="677" y="338"/>
                </a:lnTo>
                <a:lnTo>
                  <a:pt x="674" y="384"/>
                </a:lnTo>
                <a:lnTo>
                  <a:pt x="665" y="428"/>
                </a:lnTo>
                <a:lnTo>
                  <a:pt x="651" y="469"/>
                </a:lnTo>
                <a:lnTo>
                  <a:pt x="630" y="508"/>
                </a:lnTo>
                <a:lnTo>
                  <a:pt x="606" y="544"/>
                </a:lnTo>
                <a:lnTo>
                  <a:pt x="578" y="576"/>
                </a:lnTo>
                <a:lnTo>
                  <a:pt x="546" y="605"/>
                </a:lnTo>
                <a:lnTo>
                  <a:pt x="510" y="629"/>
                </a:lnTo>
                <a:lnTo>
                  <a:pt x="471" y="648"/>
                </a:lnTo>
                <a:lnTo>
                  <a:pt x="428" y="663"/>
                </a:lnTo>
                <a:lnTo>
                  <a:pt x="385" y="672"/>
                </a:lnTo>
                <a:lnTo>
                  <a:pt x="339" y="675"/>
                </a:lnTo>
                <a:lnTo>
                  <a:pt x="293" y="672"/>
                </a:lnTo>
                <a:lnTo>
                  <a:pt x="248" y="663"/>
                </a:lnTo>
                <a:lnTo>
                  <a:pt x="207" y="648"/>
                </a:lnTo>
                <a:lnTo>
                  <a:pt x="168" y="629"/>
                </a:lnTo>
                <a:lnTo>
                  <a:pt x="132" y="605"/>
                </a:lnTo>
                <a:lnTo>
                  <a:pt x="100" y="576"/>
                </a:lnTo>
                <a:lnTo>
                  <a:pt x="70" y="544"/>
                </a:lnTo>
                <a:lnTo>
                  <a:pt x="46" y="508"/>
                </a:lnTo>
                <a:lnTo>
                  <a:pt x="26" y="469"/>
                </a:lnTo>
                <a:lnTo>
                  <a:pt x="12" y="428"/>
                </a:lnTo>
                <a:lnTo>
                  <a:pt x="3" y="384"/>
                </a:lnTo>
                <a:lnTo>
                  <a:pt x="0" y="338"/>
                </a:lnTo>
                <a:lnTo>
                  <a:pt x="3" y="293"/>
                </a:lnTo>
                <a:lnTo>
                  <a:pt x="12" y="248"/>
                </a:lnTo>
                <a:lnTo>
                  <a:pt x="26" y="206"/>
                </a:lnTo>
                <a:lnTo>
                  <a:pt x="46" y="167"/>
                </a:lnTo>
                <a:lnTo>
                  <a:pt x="70" y="131"/>
                </a:lnTo>
                <a:lnTo>
                  <a:pt x="100" y="99"/>
                </a:lnTo>
                <a:lnTo>
                  <a:pt x="132" y="71"/>
                </a:lnTo>
                <a:lnTo>
                  <a:pt x="168" y="46"/>
                </a:lnTo>
                <a:lnTo>
                  <a:pt x="207" y="27"/>
                </a:lnTo>
                <a:lnTo>
                  <a:pt x="248" y="12"/>
                </a:lnTo>
                <a:lnTo>
                  <a:pt x="293" y="3"/>
                </a:lnTo>
                <a:lnTo>
                  <a:pt x="339" y="0"/>
                </a:lnTo>
                <a:close/>
              </a:path>
            </a:pathLst>
          </a:custGeom>
          <a:solidFill>
            <a:srgbClr val="FFFFFF"/>
          </a:solidFill>
          <a:ln w="0">
            <a:noFill/>
            <a:prstDash val="solid"/>
            <a:round/>
            <a:headEnd/>
            <a:tailEnd/>
          </a:ln>
        </xdr:spPr>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85725</xdr:colOff>
      <xdr:row>1</xdr:row>
      <xdr:rowOff>86846</xdr:rowOff>
    </xdr:from>
    <xdr:to>
      <xdr:col>4</xdr:col>
      <xdr:colOff>266700</xdr:colOff>
      <xdr:row>1</xdr:row>
      <xdr:rowOff>257175</xdr:rowOff>
    </xdr:to>
    <xdr:grpSp>
      <xdr:nvGrpSpPr>
        <xdr:cNvPr id="3075" name="Icono de tiempo" descr="Reloj">
          <a:extLst>
            <a:ext uri="{FF2B5EF4-FFF2-40B4-BE49-F238E27FC236}">
              <a16:creationId xmlns:a16="http://schemas.microsoft.com/office/drawing/2014/main" id="{00000000-0008-0000-0200-0000030C0000}"/>
            </a:ext>
          </a:extLst>
        </xdr:cNvPr>
        <xdr:cNvGrpSpPr>
          <a:grpSpLocks noChangeAspect="1"/>
        </xdr:cNvGrpSpPr>
      </xdr:nvGrpSpPr>
      <xdr:grpSpPr bwMode="auto">
        <a:xfrm>
          <a:off x="3971925" y="589766"/>
          <a:ext cx="180975" cy="170329"/>
          <a:chOff x="30" y="8"/>
          <a:chExt cx="19" cy="94"/>
        </a:xfrm>
      </xdr:grpSpPr>
      <xdr:sp macro="" textlink="">
        <xdr:nvSpPr>
          <xdr:cNvPr id="3074" name="Autoforma 2">
            <a:extLst>
              <a:ext uri="{FF2B5EF4-FFF2-40B4-BE49-F238E27FC236}">
                <a16:creationId xmlns:a16="http://schemas.microsoft.com/office/drawing/2014/main" id="{00000000-0008-0000-0200-0000020C0000}"/>
              </a:ext>
            </a:extLst>
          </xdr:cNvPr>
          <xdr:cNvSpPr>
            <a:spLocks noChangeAspect="1" noChangeArrowheads="1" noTextEdit="1"/>
          </xdr:cNvSpPr>
        </xdr:nvSpPr>
        <xdr:spPr bwMode="auto">
          <a:xfrm>
            <a:off x="30" y="83"/>
            <a:ext cx="19" cy="1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a:lstStyle/>
          <a:p>
            <a:endParaRPr lang="en-US"/>
          </a:p>
        </xdr:txBody>
      </xdr:sp>
      <xdr:sp macro="" textlink="">
        <xdr:nvSpPr>
          <xdr:cNvPr id="3076" name="Rectángulo 4">
            <a:extLst>
              <a:ext uri="{FF2B5EF4-FFF2-40B4-BE49-F238E27FC236}">
                <a16:creationId xmlns:a16="http://schemas.microsoft.com/office/drawing/2014/main" id="{00000000-0008-0000-0200-0000040C0000}"/>
              </a:ext>
            </a:extLst>
          </xdr:cNvPr>
          <xdr:cNvSpPr>
            <a:spLocks noChangeArrowheads="1"/>
          </xdr:cNvSpPr>
        </xdr:nvSpPr>
        <xdr:spPr bwMode="auto">
          <a:xfrm>
            <a:off x="30" y="8"/>
            <a:ext cx="19" cy="94"/>
          </a:xfrm>
          <a:prstGeom prst="rect">
            <a:avLst/>
          </a:prstGeom>
          <a:noFill/>
          <a:ln w="0">
            <a:noFill/>
            <a:prstDash val="solid"/>
            <a:miter lim="800000"/>
            <a:headEnd/>
            <a:tailEnd/>
          </a:ln>
          <a:extLst>
            <a:ext uri="{909E8E84-426E-40DD-AFC4-6F175D3DCCD1}">
              <a14:hiddenFill xmlns:a14="http://schemas.microsoft.com/office/drawing/2010/main">
                <a:solidFill>
                  <a:srgbClr val="FFFFFF"/>
                </a:solidFill>
              </a14:hiddenFill>
            </a:ext>
          </a:extLst>
        </xdr:spPr>
        <xdr:txBody>
          <a:bodyPr/>
          <a:lstStyle/>
          <a:p>
            <a:endParaRPr lang="en-US"/>
          </a:p>
        </xdr:txBody>
      </xdr:sp>
      <xdr:sp macro="" textlink="">
        <xdr:nvSpPr>
          <xdr:cNvPr id="3077" name="Forma libre 5">
            <a:extLst>
              <a:ext uri="{FF2B5EF4-FFF2-40B4-BE49-F238E27FC236}">
                <a16:creationId xmlns:a16="http://schemas.microsoft.com/office/drawing/2014/main" id="{00000000-0008-0000-0200-0000050C0000}"/>
              </a:ext>
            </a:extLst>
          </xdr:cNvPr>
          <xdr:cNvSpPr>
            <a:spLocks noEditPoints="1"/>
          </xdr:cNvSpPr>
        </xdr:nvSpPr>
        <xdr:spPr bwMode="auto">
          <a:xfrm>
            <a:off x="30" y="8"/>
            <a:ext cx="19" cy="94"/>
          </a:xfrm>
          <a:custGeom>
            <a:avLst/>
            <a:gdLst>
              <a:gd name="T0" fmla="*/ 1733 w 3307"/>
              <a:gd name="T1" fmla="*/ 675 h 3307"/>
              <a:gd name="T2" fmla="*/ 1793 w 3307"/>
              <a:gd name="T3" fmla="*/ 765 h 3307"/>
              <a:gd name="T4" fmla="*/ 2174 w 3307"/>
              <a:gd name="T5" fmla="*/ 1989 h 3307"/>
              <a:gd name="T6" fmla="*/ 2197 w 3307"/>
              <a:gd name="T7" fmla="*/ 2082 h 3307"/>
              <a:gd name="T8" fmla="*/ 2155 w 3307"/>
              <a:gd name="T9" fmla="*/ 2171 h 3307"/>
              <a:gd name="T10" fmla="*/ 2076 w 3307"/>
              <a:gd name="T11" fmla="*/ 2209 h 3307"/>
              <a:gd name="T12" fmla="*/ 1990 w 3307"/>
              <a:gd name="T13" fmla="*/ 2195 h 3307"/>
              <a:gd name="T14" fmla="*/ 1511 w 3307"/>
              <a:gd name="T15" fmla="*/ 794 h 3307"/>
              <a:gd name="T16" fmla="*/ 1553 w 3307"/>
              <a:gd name="T17" fmla="*/ 692 h 3307"/>
              <a:gd name="T18" fmla="*/ 1652 w 3307"/>
              <a:gd name="T19" fmla="*/ 651 h 3307"/>
              <a:gd name="T20" fmla="*/ 1401 w 3307"/>
              <a:gd name="T21" fmla="*/ 530 h 3307"/>
              <a:gd name="T22" fmla="*/ 1096 w 3307"/>
              <a:gd name="T23" fmla="*/ 646 h 3307"/>
              <a:gd name="T24" fmla="*/ 840 w 3307"/>
              <a:gd name="T25" fmla="*/ 840 h 3307"/>
              <a:gd name="T26" fmla="*/ 645 w 3307"/>
              <a:gd name="T27" fmla="*/ 1096 h 3307"/>
              <a:gd name="T28" fmla="*/ 529 w 3307"/>
              <a:gd name="T29" fmla="*/ 1401 h 3307"/>
              <a:gd name="T30" fmla="*/ 505 w 3307"/>
              <a:gd name="T31" fmla="*/ 1740 h 3307"/>
              <a:gd name="T32" fmla="*/ 577 w 3307"/>
              <a:gd name="T33" fmla="*/ 2063 h 3307"/>
              <a:gd name="T34" fmla="*/ 734 w 3307"/>
              <a:gd name="T35" fmla="*/ 2346 h 3307"/>
              <a:gd name="T36" fmla="*/ 961 w 3307"/>
              <a:gd name="T37" fmla="*/ 2572 h 3307"/>
              <a:gd name="T38" fmla="*/ 1244 w 3307"/>
              <a:gd name="T39" fmla="*/ 2730 h 3307"/>
              <a:gd name="T40" fmla="*/ 1567 w 3307"/>
              <a:gd name="T41" fmla="*/ 2802 h 3307"/>
              <a:gd name="T42" fmla="*/ 1906 w 3307"/>
              <a:gd name="T43" fmla="*/ 2777 h 3307"/>
              <a:gd name="T44" fmla="*/ 2211 w 3307"/>
              <a:gd name="T45" fmla="*/ 2661 h 3307"/>
              <a:gd name="T46" fmla="*/ 2467 w 3307"/>
              <a:gd name="T47" fmla="*/ 2467 h 3307"/>
              <a:gd name="T48" fmla="*/ 2662 w 3307"/>
              <a:gd name="T49" fmla="*/ 2211 h 3307"/>
              <a:gd name="T50" fmla="*/ 2778 w 3307"/>
              <a:gd name="T51" fmla="*/ 1906 h 3307"/>
              <a:gd name="T52" fmla="*/ 2802 w 3307"/>
              <a:gd name="T53" fmla="*/ 1567 h 3307"/>
              <a:gd name="T54" fmla="*/ 2730 w 3307"/>
              <a:gd name="T55" fmla="*/ 1244 h 3307"/>
              <a:gd name="T56" fmla="*/ 2573 w 3307"/>
              <a:gd name="T57" fmla="*/ 961 h 3307"/>
              <a:gd name="T58" fmla="*/ 2346 w 3307"/>
              <a:gd name="T59" fmla="*/ 734 h 3307"/>
              <a:gd name="T60" fmla="*/ 2063 w 3307"/>
              <a:gd name="T61" fmla="*/ 577 h 3307"/>
              <a:gd name="T62" fmla="*/ 1740 w 3307"/>
              <a:gd name="T63" fmla="*/ 505 h 3307"/>
              <a:gd name="T64" fmla="*/ 1853 w 3307"/>
              <a:gd name="T65" fmla="*/ 12 h 3307"/>
              <a:gd name="T66" fmla="*/ 2231 w 3307"/>
              <a:gd name="T67" fmla="*/ 103 h 3307"/>
              <a:gd name="T68" fmla="*/ 2568 w 3307"/>
              <a:gd name="T69" fmla="*/ 276 h 3307"/>
              <a:gd name="T70" fmla="*/ 2855 w 3307"/>
              <a:gd name="T71" fmla="*/ 518 h 3307"/>
              <a:gd name="T72" fmla="*/ 3082 w 3307"/>
              <a:gd name="T73" fmla="*/ 819 h 3307"/>
              <a:gd name="T74" fmla="*/ 3235 w 3307"/>
              <a:gd name="T75" fmla="*/ 1167 h 3307"/>
              <a:gd name="T76" fmla="*/ 3304 w 3307"/>
              <a:gd name="T77" fmla="*/ 1552 h 3307"/>
              <a:gd name="T78" fmla="*/ 3280 w 3307"/>
              <a:gd name="T79" fmla="*/ 1951 h 3307"/>
              <a:gd name="T80" fmla="*/ 3168 w 3307"/>
              <a:gd name="T81" fmla="*/ 2319 h 3307"/>
              <a:gd name="T82" fmla="*/ 2976 w 3307"/>
              <a:gd name="T83" fmla="*/ 2645 h 3307"/>
              <a:gd name="T84" fmla="*/ 2719 w 3307"/>
              <a:gd name="T85" fmla="*/ 2918 h 3307"/>
              <a:gd name="T86" fmla="*/ 2405 w 3307"/>
              <a:gd name="T87" fmla="*/ 3127 h 3307"/>
              <a:gd name="T88" fmla="*/ 2046 w 3307"/>
              <a:gd name="T89" fmla="*/ 3260 h 3307"/>
              <a:gd name="T90" fmla="*/ 1652 w 3307"/>
              <a:gd name="T91" fmla="*/ 3307 h 3307"/>
              <a:gd name="T92" fmla="*/ 1261 w 3307"/>
              <a:gd name="T93" fmla="*/ 3260 h 3307"/>
              <a:gd name="T94" fmla="*/ 902 w 3307"/>
              <a:gd name="T95" fmla="*/ 3127 h 3307"/>
              <a:gd name="T96" fmla="*/ 588 w 3307"/>
              <a:gd name="T97" fmla="*/ 2918 h 3307"/>
              <a:gd name="T98" fmla="*/ 331 w 3307"/>
              <a:gd name="T99" fmla="*/ 2645 h 3307"/>
              <a:gd name="T100" fmla="*/ 139 w 3307"/>
              <a:gd name="T101" fmla="*/ 2319 h 3307"/>
              <a:gd name="T102" fmla="*/ 27 w 3307"/>
              <a:gd name="T103" fmla="*/ 1951 h 3307"/>
              <a:gd name="T104" fmla="*/ 3 w 3307"/>
              <a:gd name="T105" fmla="*/ 1552 h 3307"/>
              <a:gd name="T106" fmla="*/ 72 w 3307"/>
              <a:gd name="T107" fmla="*/ 1167 h 3307"/>
              <a:gd name="T108" fmla="*/ 225 w 3307"/>
              <a:gd name="T109" fmla="*/ 819 h 3307"/>
              <a:gd name="T110" fmla="*/ 452 w 3307"/>
              <a:gd name="T111" fmla="*/ 518 h 3307"/>
              <a:gd name="T112" fmla="*/ 739 w 3307"/>
              <a:gd name="T113" fmla="*/ 276 h 3307"/>
              <a:gd name="T114" fmla="*/ 1076 w 3307"/>
              <a:gd name="T115" fmla="*/ 103 h 3307"/>
              <a:gd name="T116" fmla="*/ 1454 w 3307"/>
              <a:gd name="T117" fmla="*/ 12 h 33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3307" h="3307">
                <a:moveTo>
                  <a:pt x="1652" y="651"/>
                </a:moveTo>
                <a:lnTo>
                  <a:pt x="1683" y="653"/>
                </a:lnTo>
                <a:lnTo>
                  <a:pt x="1709" y="662"/>
                </a:lnTo>
                <a:lnTo>
                  <a:pt x="1733" y="675"/>
                </a:lnTo>
                <a:lnTo>
                  <a:pt x="1754" y="692"/>
                </a:lnTo>
                <a:lnTo>
                  <a:pt x="1772" y="714"/>
                </a:lnTo>
                <a:lnTo>
                  <a:pt x="1785" y="738"/>
                </a:lnTo>
                <a:lnTo>
                  <a:pt x="1793" y="765"/>
                </a:lnTo>
                <a:lnTo>
                  <a:pt x="1796" y="794"/>
                </a:lnTo>
                <a:lnTo>
                  <a:pt x="1796" y="1595"/>
                </a:lnTo>
                <a:lnTo>
                  <a:pt x="2158" y="1969"/>
                </a:lnTo>
                <a:lnTo>
                  <a:pt x="2174" y="1989"/>
                </a:lnTo>
                <a:lnTo>
                  <a:pt x="2186" y="2011"/>
                </a:lnTo>
                <a:lnTo>
                  <a:pt x="2194" y="2034"/>
                </a:lnTo>
                <a:lnTo>
                  <a:pt x="2197" y="2058"/>
                </a:lnTo>
                <a:lnTo>
                  <a:pt x="2197" y="2082"/>
                </a:lnTo>
                <a:lnTo>
                  <a:pt x="2193" y="2106"/>
                </a:lnTo>
                <a:lnTo>
                  <a:pt x="2184" y="2130"/>
                </a:lnTo>
                <a:lnTo>
                  <a:pt x="2171" y="2151"/>
                </a:lnTo>
                <a:lnTo>
                  <a:pt x="2155" y="2171"/>
                </a:lnTo>
                <a:lnTo>
                  <a:pt x="2137" y="2185"/>
                </a:lnTo>
                <a:lnTo>
                  <a:pt x="2117" y="2196"/>
                </a:lnTo>
                <a:lnTo>
                  <a:pt x="2097" y="2204"/>
                </a:lnTo>
                <a:lnTo>
                  <a:pt x="2076" y="2209"/>
                </a:lnTo>
                <a:lnTo>
                  <a:pt x="2055" y="2211"/>
                </a:lnTo>
                <a:lnTo>
                  <a:pt x="2033" y="2209"/>
                </a:lnTo>
                <a:lnTo>
                  <a:pt x="2011" y="2204"/>
                </a:lnTo>
                <a:lnTo>
                  <a:pt x="1990" y="2195"/>
                </a:lnTo>
                <a:lnTo>
                  <a:pt x="1970" y="2183"/>
                </a:lnTo>
                <a:lnTo>
                  <a:pt x="1953" y="2167"/>
                </a:lnTo>
                <a:lnTo>
                  <a:pt x="1511" y="1712"/>
                </a:lnTo>
                <a:lnTo>
                  <a:pt x="1511" y="794"/>
                </a:lnTo>
                <a:lnTo>
                  <a:pt x="1514" y="765"/>
                </a:lnTo>
                <a:lnTo>
                  <a:pt x="1522" y="738"/>
                </a:lnTo>
                <a:lnTo>
                  <a:pt x="1535" y="714"/>
                </a:lnTo>
                <a:lnTo>
                  <a:pt x="1553" y="692"/>
                </a:lnTo>
                <a:lnTo>
                  <a:pt x="1574" y="675"/>
                </a:lnTo>
                <a:lnTo>
                  <a:pt x="1598" y="662"/>
                </a:lnTo>
                <a:lnTo>
                  <a:pt x="1624" y="653"/>
                </a:lnTo>
                <a:lnTo>
                  <a:pt x="1652" y="651"/>
                </a:lnTo>
                <a:close/>
                <a:moveTo>
                  <a:pt x="1652" y="502"/>
                </a:moveTo>
                <a:lnTo>
                  <a:pt x="1567" y="505"/>
                </a:lnTo>
                <a:lnTo>
                  <a:pt x="1483" y="514"/>
                </a:lnTo>
                <a:lnTo>
                  <a:pt x="1401" y="530"/>
                </a:lnTo>
                <a:lnTo>
                  <a:pt x="1321" y="551"/>
                </a:lnTo>
                <a:lnTo>
                  <a:pt x="1244" y="577"/>
                </a:lnTo>
                <a:lnTo>
                  <a:pt x="1168" y="609"/>
                </a:lnTo>
                <a:lnTo>
                  <a:pt x="1096" y="646"/>
                </a:lnTo>
                <a:lnTo>
                  <a:pt x="1027" y="687"/>
                </a:lnTo>
                <a:lnTo>
                  <a:pt x="961" y="734"/>
                </a:lnTo>
                <a:lnTo>
                  <a:pt x="898" y="785"/>
                </a:lnTo>
                <a:lnTo>
                  <a:pt x="840" y="840"/>
                </a:lnTo>
                <a:lnTo>
                  <a:pt x="785" y="898"/>
                </a:lnTo>
                <a:lnTo>
                  <a:pt x="734" y="961"/>
                </a:lnTo>
                <a:lnTo>
                  <a:pt x="687" y="1027"/>
                </a:lnTo>
                <a:lnTo>
                  <a:pt x="645" y="1096"/>
                </a:lnTo>
                <a:lnTo>
                  <a:pt x="609" y="1168"/>
                </a:lnTo>
                <a:lnTo>
                  <a:pt x="577" y="1244"/>
                </a:lnTo>
                <a:lnTo>
                  <a:pt x="550" y="1321"/>
                </a:lnTo>
                <a:lnTo>
                  <a:pt x="529" y="1401"/>
                </a:lnTo>
                <a:lnTo>
                  <a:pt x="514" y="1483"/>
                </a:lnTo>
                <a:lnTo>
                  <a:pt x="505" y="1567"/>
                </a:lnTo>
                <a:lnTo>
                  <a:pt x="502" y="1653"/>
                </a:lnTo>
                <a:lnTo>
                  <a:pt x="505" y="1740"/>
                </a:lnTo>
                <a:lnTo>
                  <a:pt x="514" y="1824"/>
                </a:lnTo>
                <a:lnTo>
                  <a:pt x="529" y="1906"/>
                </a:lnTo>
                <a:lnTo>
                  <a:pt x="550" y="1985"/>
                </a:lnTo>
                <a:lnTo>
                  <a:pt x="577" y="2063"/>
                </a:lnTo>
                <a:lnTo>
                  <a:pt x="609" y="2139"/>
                </a:lnTo>
                <a:lnTo>
                  <a:pt x="645" y="2211"/>
                </a:lnTo>
                <a:lnTo>
                  <a:pt x="687" y="2280"/>
                </a:lnTo>
                <a:lnTo>
                  <a:pt x="734" y="2346"/>
                </a:lnTo>
                <a:lnTo>
                  <a:pt x="785" y="2408"/>
                </a:lnTo>
                <a:lnTo>
                  <a:pt x="840" y="2467"/>
                </a:lnTo>
                <a:lnTo>
                  <a:pt x="898" y="2522"/>
                </a:lnTo>
                <a:lnTo>
                  <a:pt x="961" y="2572"/>
                </a:lnTo>
                <a:lnTo>
                  <a:pt x="1027" y="2620"/>
                </a:lnTo>
                <a:lnTo>
                  <a:pt x="1096" y="2661"/>
                </a:lnTo>
                <a:lnTo>
                  <a:pt x="1168" y="2698"/>
                </a:lnTo>
                <a:lnTo>
                  <a:pt x="1244" y="2730"/>
                </a:lnTo>
                <a:lnTo>
                  <a:pt x="1321" y="2756"/>
                </a:lnTo>
                <a:lnTo>
                  <a:pt x="1401" y="2777"/>
                </a:lnTo>
                <a:lnTo>
                  <a:pt x="1483" y="2793"/>
                </a:lnTo>
                <a:lnTo>
                  <a:pt x="1567" y="2802"/>
                </a:lnTo>
                <a:lnTo>
                  <a:pt x="1652" y="2805"/>
                </a:lnTo>
                <a:lnTo>
                  <a:pt x="1740" y="2802"/>
                </a:lnTo>
                <a:lnTo>
                  <a:pt x="1824" y="2793"/>
                </a:lnTo>
                <a:lnTo>
                  <a:pt x="1906" y="2777"/>
                </a:lnTo>
                <a:lnTo>
                  <a:pt x="1986" y="2756"/>
                </a:lnTo>
                <a:lnTo>
                  <a:pt x="2063" y="2730"/>
                </a:lnTo>
                <a:lnTo>
                  <a:pt x="2139" y="2698"/>
                </a:lnTo>
                <a:lnTo>
                  <a:pt x="2211" y="2661"/>
                </a:lnTo>
                <a:lnTo>
                  <a:pt x="2280" y="2620"/>
                </a:lnTo>
                <a:lnTo>
                  <a:pt x="2346" y="2572"/>
                </a:lnTo>
                <a:lnTo>
                  <a:pt x="2409" y="2522"/>
                </a:lnTo>
                <a:lnTo>
                  <a:pt x="2467" y="2467"/>
                </a:lnTo>
                <a:lnTo>
                  <a:pt x="2522" y="2408"/>
                </a:lnTo>
                <a:lnTo>
                  <a:pt x="2573" y="2346"/>
                </a:lnTo>
                <a:lnTo>
                  <a:pt x="2620" y="2280"/>
                </a:lnTo>
                <a:lnTo>
                  <a:pt x="2662" y="2211"/>
                </a:lnTo>
                <a:lnTo>
                  <a:pt x="2698" y="2139"/>
                </a:lnTo>
                <a:lnTo>
                  <a:pt x="2730" y="2063"/>
                </a:lnTo>
                <a:lnTo>
                  <a:pt x="2757" y="1985"/>
                </a:lnTo>
                <a:lnTo>
                  <a:pt x="2778" y="1906"/>
                </a:lnTo>
                <a:lnTo>
                  <a:pt x="2793" y="1824"/>
                </a:lnTo>
                <a:lnTo>
                  <a:pt x="2802" y="1740"/>
                </a:lnTo>
                <a:lnTo>
                  <a:pt x="2805" y="1653"/>
                </a:lnTo>
                <a:lnTo>
                  <a:pt x="2802" y="1567"/>
                </a:lnTo>
                <a:lnTo>
                  <a:pt x="2793" y="1483"/>
                </a:lnTo>
                <a:lnTo>
                  <a:pt x="2778" y="1401"/>
                </a:lnTo>
                <a:lnTo>
                  <a:pt x="2757" y="1321"/>
                </a:lnTo>
                <a:lnTo>
                  <a:pt x="2730" y="1244"/>
                </a:lnTo>
                <a:lnTo>
                  <a:pt x="2698" y="1168"/>
                </a:lnTo>
                <a:lnTo>
                  <a:pt x="2662" y="1096"/>
                </a:lnTo>
                <a:lnTo>
                  <a:pt x="2620" y="1027"/>
                </a:lnTo>
                <a:lnTo>
                  <a:pt x="2573" y="961"/>
                </a:lnTo>
                <a:lnTo>
                  <a:pt x="2522" y="898"/>
                </a:lnTo>
                <a:lnTo>
                  <a:pt x="2467" y="840"/>
                </a:lnTo>
                <a:lnTo>
                  <a:pt x="2409" y="785"/>
                </a:lnTo>
                <a:lnTo>
                  <a:pt x="2346" y="734"/>
                </a:lnTo>
                <a:lnTo>
                  <a:pt x="2280" y="687"/>
                </a:lnTo>
                <a:lnTo>
                  <a:pt x="2211" y="646"/>
                </a:lnTo>
                <a:lnTo>
                  <a:pt x="2139" y="609"/>
                </a:lnTo>
                <a:lnTo>
                  <a:pt x="2063" y="577"/>
                </a:lnTo>
                <a:lnTo>
                  <a:pt x="1986" y="551"/>
                </a:lnTo>
                <a:lnTo>
                  <a:pt x="1906" y="530"/>
                </a:lnTo>
                <a:lnTo>
                  <a:pt x="1824" y="514"/>
                </a:lnTo>
                <a:lnTo>
                  <a:pt x="1740" y="505"/>
                </a:lnTo>
                <a:lnTo>
                  <a:pt x="1652" y="502"/>
                </a:lnTo>
                <a:close/>
                <a:moveTo>
                  <a:pt x="1652" y="0"/>
                </a:moveTo>
                <a:lnTo>
                  <a:pt x="1755" y="3"/>
                </a:lnTo>
                <a:lnTo>
                  <a:pt x="1853" y="12"/>
                </a:lnTo>
                <a:lnTo>
                  <a:pt x="1951" y="27"/>
                </a:lnTo>
                <a:lnTo>
                  <a:pt x="2046" y="47"/>
                </a:lnTo>
                <a:lnTo>
                  <a:pt x="2140" y="72"/>
                </a:lnTo>
                <a:lnTo>
                  <a:pt x="2231" y="103"/>
                </a:lnTo>
                <a:lnTo>
                  <a:pt x="2319" y="139"/>
                </a:lnTo>
                <a:lnTo>
                  <a:pt x="2405" y="180"/>
                </a:lnTo>
                <a:lnTo>
                  <a:pt x="2488" y="225"/>
                </a:lnTo>
                <a:lnTo>
                  <a:pt x="2568" y="276"/>
                </a:lnTo>
                <a:lnTo>
                  <a:pt x="2646" y="331"/>
                </a:lnTo>
                <a:lnTo>
                  <a:pt x="2719" y="389"/>
                </a:lnTo>
                <a:lnTo>
                  <a:pt x="2789" y="452"/>
                </a:lnTo>
                <a:lnTo>
                  <a:pt x="2855" y="518"/>
                </a:lnTo>
                <a:lnTo>
                  <a:pt x="2918" y="588"/>
                </a:lnTo>
                <a:lnTo>
                  <a:pt x="2976" y="661"/>
                </a:lnTo>
                <a:lnTo>
                  <a:pt x="3031" y="739"/>
                </a:lnTo>
                <a:lnTo>
                  <a:pt x="3082" y="819"/>
                </a:lnTo>
                <a:lnTo>
                  <a:pt x="3127" y="902"/>
                </a:lnTo>
                <a:lnTo>
                  <a:pt x="3168" y="988"/>
                </a:lnTo>
                <a:lnTo>
                  <a:pt x="3204" y="1076"/>
                </a:lnTo>
                <a:lnTo>
                  <a:pt x="3235" y="1167"/>
                </a:lnTo>
                <a:lnTo>
                  <a:pt x="3260" y="1261"/>
                </a:lnTo>
                <a:lnTo>
                  <a:pt x="3280" y="1356"/>
                </a:lnTo>
                <a:lnTo>
                  <a:pt x="3295" y="1454"/>
                </a:lnTo>
                <a:lnTo>
                  <a:pt x="3304" y="1552"/>
                </a:lnTo>
                <a:lnTo>
                  <a:pt x="3307" y="1653"/>
                </a:lnTo>
                <a:lnTo>
                  <a:pt x="3304" y="1754"/>
                </a:lnTo>
                <a:lnTo>
                  <a:pt x="3295" y="1853"/>
                </a:lnTo>
                <a:lnTo>
                  <a:pt x="3280" y="1951"/>
                </a:lnTo>
                <a:lnTo>
                  <a:pt x="3260" y="2046"/>
                </a:lnTo>
                <a:lnTo>
                  <a:pt x="3235" y="2140"/>
                </a:lnTo>
                <a:lnTo>
                  <a:pt x="3204" y="2231"/>
                </a:lnTo>
                <a:lnTo>
                  <a:pt x="3168" y="2319"/>
                </a:lnTo>
                <a:lnTo>
                  <a:pt x="3127" y="2405"/>
                </a:lnTo>
                <a:lnTo>
                  <a:pt x="3082" y="2488"/>
                </a:lnTo>
                <a:lnTo>
                  <a:pt x="3031" y="2568"/>
                </a:lnTo>
                <a:lnTo>
                  <a:pt x="2976" y="2645"/>
                </a:lnTo>
                <a:lnTo>
                  <a:pt x="2918" y="2719"/>
                </a:lnTo>
                <a:lnTo>
                  <a:pt x="2855" y="2789"/>
                </a:lnTo>
                <a:lnTo>
                  <a:pt x="2789" y="2855"/>
                </a:lnTo>
                <a:lnTo>
                  <a:pt x="2719" y="2918"/>
                </a:lnTo>
                <a:lnTo>
                  <a:pt x="2646" y="2976"/>
                </a:lnTo>
                <a:lnTo>
                  <a:pt x="2568" y="3031"/>
                </a:lnTo>
                <a:lnTo>
                  <a:pt x="2488" y="3082"/>
                </a:lnTo>
                <a:lnTo>
                  <a:pt x="2405" y="3127"/>
                </a:lnTo>
                <a:lnTo>
                  <a:pt x="2319" y="3168"/>
                </a:lnTo>
                <a:lnTo>
                  <a:pt x="2231" y="3204"/>
                </a:lnTo>
                <a:lnTo>
                  <a:pt x="2140" y="3235"/>
                </a:lnTo>
                <a:lnTo>
                  <a:pt x="2046" y="3260"/>
                </a:lnTo>
                <a:lnTo>
                  <a:pt x="1951" y="3280"/>
                </a:lnTo>
                <a:lnTo>
                  <a:pt x="1853" y="3295"/>
                </a:lnTo>
                <a:lnTo>
                  <a:pt x="1755" y="3304"/>
                </a:lnTo>
                <a:lnTo>
                  <a:pt x="1652" y="3307"/>
                </a:lnTo>
                <a:lnTo>
                  <a:pt x="1552" y="3304"/>
                </a:lnTo>
                <a:lnTo>
                  <a:pt x="1454" y="3295"/>
                </a:lnTo>
                <a:lnTo>
                  <a:pt x="1356" y="3280"/>
                </a:lnTo>
                <a:lnTo>
                  <a:pt x="1261" y="3260"/>
                </a:lnTo>
                <a:lnTo>
                  <a:pt x="1167" y="3235"/>
                </a:lnTo>
                <a:lnTo>
                  <a:pt x="1076" y="3204"/>
                </a:lnTo>
                <a:lnTo>
                  <a:pt x="988" y="3168"/>
                </a:lnTo>
                <a:lnTo>
                  <a:pt x="902" y="3127"/>
                </a:lnTo>
                <a:lnTo>
                  <a:pt x="819" y="3082"/>
                </a:lnTo>
                <a:lnTo>
                  <a:pt x="739" y="3031"/>
                </a:lnTo>
                <a:lnTo>
                  <a:pt x="661" y="2976"/>
                </a:lnTo>
                <a:lnTo>
                  <a:pt x="588" y="2918"/>
                </a:lnTo>
                <a:lnTo>
                  <a:pt x="518" y="2855"/>
                </a:lnTo>
                <a:lnTo>
                  <a:pt x="452" y="2789"/>
                </a:lnTo>
                <a:lnTo>
                  <a:pt x="389" y="2719"/>
                </a:lnTo>
                <a:lnTo>
                  <a:pt x="331" y="2645"/>
                </a:lnTo>
                <a:lnTo>
                  <a:pt x="276" y="2568"/>
                </a:lnTo>
                <a:lnTo>
                  <a:pt x="225" y="2488"/>
                </a:lnTo>
                <a:lnTo>
                  <a:pt x="180" y="2405"/>
                </a:lnTo>
                <a:lnTo>
                  <a:pt x="139" y="2319"/>
                </a:lnTo>
                <a:lnTo>
                  <a:pt x="103" y="2231"/>
                </a:lnTo>
                <a:lnTo>
                  <a:pt x="72" y="2140"/>
                </a:lnTo>
                <a:lnTo>
                  <a:pt x="47" y="2046"/>
                </a:lnTo>
                <a:lnTo>
                  <a:pt x="27" y="1951"/>
                </a:lnTo>
                <a:lnTo>
                  <a:pt x="12" y="1853"/>
                </a:lnTo>
                <a:lnTo>
                  <a:pt x="3" y="1754"/>
                </a:lnTo>
                <a:lnTo>
                  <a:pt x="0" y="1653"/>
                </a:lnTo>
                <a:lnTo>
                  <a:pt x="3" y="1552"/>
                </a:lnTo>
                <a:lnTo>
                  <a:pt x="12" y="1454"/>
                </a:lnTo>
                <a:lnTo>
                  <a:pt x="27" y="1356"/>
                </a:lnTo>
                <a:lnTo>
                  <a:pt x="47" y="1261"/>
                </a:lnTo>
                <a:lnTo>
                  <a:pt x="72" y="1167"/>
                </a:lnTo>
                <a:lnTo>
                  <a:pt x="103" y="1076"/>
                </a:lnTo>
                <a:lnTo>
                  <a:pt x="139" y="988"/>
                </a:lnTo>
                <a:lnTo>
                  <a:pt x="180" y="902"/>
                </a:lnTo>
                <a:lnTo>
                  <a:pt x="225" y="819"/>
                </a:lnTo>
                <a:lnTo>
                  <a:pt x="276" y="739"/>
                </a:lnTo>
                <a:lnTo>
                  <a:pt x="331" y="661"/>
                </a:lnTo>
                <a:lnTo>
                  <a:pt x="389" y="588"/>
                </a:lnTo>
                <a:lnTo>
                  <a:pt x="452" y="518"/>
                </a:lnTo>
                <a:lnTo>
                  <a:pt x="518" y="452"/>
                </a:lnTo>
                <a:lnTo>
                  <a:pt x="588" y="389"/>
                </a:lnTo>
                <a:lnTo>
                  <a:pt x="661" y="331"/>
                </a:lnTo>
                <a:lnTo>
                  <a:pt x="739" y="276"/>
                </a:lnTo>
                <a:lnTo>
                  <a:pt x="819" y="225"/>
                </a:lnTo>
                <a:lnTo>
                  <a:pt x="902" y="180"/>
                </a:lnTo>
                <a:lnTo>
                  <a:pt x="988" y="139"/>
                </a:lnTo>
                <a:lnTo>
                  <a:pt x="1076" y="103"/>
                </a:lnTo>
                <a:lnTo>
                  <a:pt x="1167" y="72"/>
                </a:lnTo>
                <a:lnTo>
                  <a:pt x="1261" y="47"/>
                </a:lnTo>
                <a:lnTo>
                  <a:pt x="1356" y="27"/>
                </a:lnTo>
                <a:lnTo>
                  <a:pt x="1454" y="12"/>
                </a:lnTo>
                <a:lnTo>
                  <a:pt x="1552" y="3"/>
                </a:lnTo>
                <a:lnTo>
                  <a:pt x="1652" y="0"/>
                </a:lnTo>
                <a:close/>
              </a:path>
            </a:pathLst>
          </a:custGeom>
          <a:solidFill>
            <a:srgbClr val="FFFFFF"/>
          </a:solidFill>
          <a:ln w="0">
            <a:noFill/>
            <a:prstDash val="solid"/>
            <a:round/>
            <a:headEnd/>
            <a:tailEnd/>
          </a:ln>
        </xdr:spPr>
      </xdr:sp>
    </xdr:grpSp>
    <xdr:clientData/>
  </xdr:twoCellAnchor>
  <xdr:twoCellAnchor editAs="oneCell">
    <xdr:from>
      <xdr:col>1</xdr:col>
      <xdr:colOff>2913</xdr:colOff>
      <xdr:row>13</xdr:row>
      <xdr:rowOff>8404</xdr:rowOff>
    </xdr:from>
    <xdr:to>
      <xdr:col>2</xdr:col>
      <xdr:colOff>88413</xdr:colOff>
      <xdr:row>13</xdr:row>
      <xdr:rowOff>198904</xdr:rowOff>
    </xdr:to>
    <xdr:grpSp>
      <xdr:nvGrpSpPr>
        <xdr:cNvPr id="26" name="Agregar evento" descr="Seleccione esta opción para agregar un nuevo evento">
          <a:extLst>
            <a:ext uri="{FF2B5EF4-FFF2-40B4-BE49-F238E27FC236}">
              <a16:creationId xmlns:a16="http://schemas.microsoft.com/office/drawing/2014/main" id="{D60FB342-9F21-4B01-81DF-89FE49385CB3}"/>
            </a:ext>
          </a:extLst>
        </xdr:cNvPr>
        <xdr:cNvGrpSpPr/>
      </xdr:nvGrpSpPr>
      <xdr:grpSpPr>
        <a:xfrm>
          <a:off x="185793" y="3460264"/>
          <a:ext cx="1845720" cy="190500"/>
          <a:chOff x="298188" y="4809004"/>
          <a:chExt cx="1381125" cy="190500"/>
        </a:xfrm>
      </xdr:grpSpPr>
      <xdr:sp macro="" textlink="">
        <xdr:nvSpPr>
          <xdr:cNvPr id="27" name="Rectángulo redondeado 111">
            <a:hlinkClick xmlns:r="http://schemas.openxmlformats.org/officeDocument/2006/relationships" r:id="rId1" tooltip="Seleccione esta opción para agregar un nuevo evento"/>
            <a:extLst>
              <a:ext uri="{FF2B5EF4-FFF2-40B4-BE49-F238E27FC236}">
                <a16:creationId xmlns:a16="http://schemas.microsoft.com/office/drawing/2014/main" id="{C25870B0-A3F0-4E92-A003-D30B7F5F8C40}"/>
              </a:ext>
            </a:extLst>
          </xdr:cNvPr>
          <xdr:cNvSpPr/>
        </xdr:nvSpPr>
        <xdr:spPr>
          <a:xfrm>
            <a:off x="298188" y="4809004"/>
            <a:ext cx="1381125" cy="190500"/>
          </a:xfrm>
          <a:prstGeom prst="roundRect">
            <a:avLst/>
          </a:prstGeom>
          <a:solidFill>
            <a:schemeClr val="bg1">
              <a:lumMod val="85000"/>
            </a:schemeClr>
          </a:solidFill>
          <a:ln>
            <a:solidFill>
              <a:schemeClr val="bg1">
                <a:lumMod val="65000"/>
              </a:schemeClr>
            </a:solidFill>
          </a:ln>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r" rtl="0"/>
            <a:r>
              <a:rPr lang="es" sz="900" b="1">
                <a:solidFill>
                  <a:schemeClr val="tx2"/>
                </a:solidFill>
                <a:effectLst/>
                <a:latin typeface="Calibri" panose="020F0502020204030204" pitchFamily="34" charset="0"/>
                <a:ea typeface="+mn-ea"/>
                <a:cs typeface="+mn-cs"/>
              </a:rPr>
              <a:t>AGREGAR</a:t>
            </a:r>
            <a:r>
              <a:rPr lang="es" sz="900" b="1" baseline="0">
                <a:solidFill>
                  <a:schemeClr val="tx2"/>
                </a:solidFill>
                <a:effectLst/>
                <a:latin typeface="Calibri" panose="020F0502020204030204" pitchFamily="34" charset="0"/>
                <a:ea typeface="+mn-ea"/>
                <a:cs typeface="+mn-cs"/>
              </a:rPr>
              <a:t> EVENTO</a:t>
            </a:r>
            <a:endParaRPr lang="en-US" sz="1000" b="1">
              <a:solidFill>
                <a:schemeClr val="tx2"/>
              </a:solidFill>
              <a:latin typeface="Calibri" panose="020F0502020204030204" pitchFamily="34" charset="0"/>
            </a:endParaRPr>
          </a:p>
        </xdr:txBody>
      </xdr:sp>
      <xdr:grpSp>
        <xdr:nvGrpSpPr>
          <xdr:cNvPr id="28" name="Agregar evento">
            <a:extLst>
              <a:ext uri="{FF2B5EF4-FFF2-40B4-BE49-F238E27FC236}">
                <a16:creationId xmlns:a16="http://schemas.microsoft.com/office/drawing/2014/main" id="{FFA4E361-1549-44AA-85F0-50A33E0300E8}"/>
              </a:ext>
            </a:extLst>
          </xdr:cNvPr>
          <xdr:cNvGrpSpPr>
            <a:grpSpLocks noChangeAspect="1"/>
          </xdr:cNvGrpSpPr>
        </xdr:nvGrpSpPr>
        <xdr:grpSpPr bwMode="auto">
          <a:xfrm>
            <a:off x="347124" y="4829174"/>
            <a:ext cx="146404" cy="152399"/>
            <a:chOff x="32" y="40"/>
            <a:chExt cx="15" cy="487"/>
          </a:xfrm>
        </xdr:grpSpPr>
        <xdr:sp macro="" textlink="">
          <xdr:nvSpPr>
            <xdr:cNvPr id="29" name="Rectángulo 15">
              <a:extLst>
                <a:ext uri="{FF2B5EF4-FFF2-40B4-BE49-F238E27FC236}">
                  <a16:creationId xmlns:a16="http://schemas.microsoft.com/office/drawing/2014/main" id="{CC371655-4F93-46AB-AF3B-3CB82D2D0F84}"/>
                </a:ext>
              </a:extLst>
            </xdr:cNvPr>
            <xdr:cNvSpPr>
              <a:spLocks noChangeArrowheads="1"/>
            </xdr:cNvSpPr>
          </xdr:nvSpPr>
          <xdr:spPr bwMode="auto">
            <a:xfrm>
              <a:off x="32" y="40"/>
              <a:ext cx="15" cy="487"/>
            </a:xfrm>
            <a:prstGeom prst="rect">
              <a:avLst/>
            </a:prstGeom>
            <a:noFill/>
            <a:ln w="0">
              <a:noFill/>
              <a:prstDash val="solid"/>
              <a:miter lim="800000"/>
              <a:headEnd/>
              <a:tailEnd/>
            </a:ln>
            <a:extLst>
              <a:ext uri="{909E8E84-426E-40DD-AFC4-6F175D3DCCD1}">
                <a14:hiddenFill xmlns:a14="http://schemas.microsoft.com/office/drawing/2010/main">
                  <a:solidFill>
                    <a:srgbClr val="FFFFFF"/>
                  </a:solidFill>
                </a14:hiddenFill>
              </a:ext>
            </a:extLst>
          </xdr:spPr>
          <xdr:txBody>
            <a:bodyPr/>
            <a:lstStyle/>
            <a:p>
              <a:endParaRPr lang="en-US"/>
            </a:p>
          </xdr:txBody>
        </xdr:sp>
        <xdr:sp macro="" textlink="">
          <xdr:nvSpPr>
            <xdr:cNvPr id="30" name="Forma libre 16">
              <a:extLst>
                <a:ext uri="{FF2B5EF4-FFF2-40B4-BE49-F238E27FC236}">
                  <a16:creationId xmlns:a16="http://schemas.microsoft.com/office/drawing/2014/main" id="{0D759B39-4FFD-4634-B6D7-44F4E313D951}"/>
                </a:ext>
              </a:extLst>
            </xdr:cNvPr>
            <xdr:cNvSpPr>
              <a:spLocks noEditPoints="1"/>
            </xdr:cNvSpPr>
          </xdr:nvSpPr>
          <xdr:spPr bwMode="auto">
            <a:xfrm>
              <a:off x="32" y="40"/>
              <a:ext cx="15" cy="487"/>
            </a:xfrm>
            <a:custGeom>
              <a:avLst/>
              <a:gdLst>
                <a:gd name="T0" fmla="*/ 1711 w 3265"/>
                <a:gd name="T1" fmla="*/ 667 h 3265"/>
                <a:gd name="T2" fmla="*/ 1770 w 3265"/>
                <a:gd name="T3" fmla="*/ 755 h 3265"/>
                <a:gd name="T4" fmla="*/ 2146 w 3265"/>
                <a:gd name="T5" fmla="*/ 1964 h 3265"/>
                <a:gd name="T6" fmla="*/ 2169 w 3265"/>
                <a:gd name="T7" fmla="*/ 2057 h 3265"/>
                <a:gd name="T8" fmla="*/ 2127 w 3265"/>
                <a:gd name="T9" fmla="*/ 2143 h 3265"/>
                <a:gd name="T10" fmla="*/ 2029 w 3265"/>
                <a:gd name="T11" fmla="*/ 2182 h 3265"/>
                <a:gd name="T12" fmla="*/ 1946 w 3265"/>
                <a:gd name="T13" fmla="*/ 2155 h 3265"/>
                <a:gd name="T14" fmla="*/ 1495 w 3265"/>
                <a:gd name="T15" fmla="*/ 755 h 3265"/>
                <a:gd name="T16" fmla="*/ 1554 w 3265"/>
                <a:gd name="T17" fmla="*/ 667 h 3265"/>
                <a:gd name="T18" fmla="*/ 1632 w 3265"/>
                <a:gd name="T19" fmla="*/ 495 h 3265"/>
                <a:gd name="T20" fmla="*/ 1305 w 3265"/>
                <a:gd name="T21" fmla="*/ 544 h 3265"/>
                <a:gd name="T22" fmla="*/ 1014 w 3265"/>
                <a:gd name="T23" fmla="*/ 679 h 3265"/>
                <a:gd name="T24" fmla="*/ 775 w 3265"/>
                <a:gd name="T25" fmla="*/ 887 h 3265"/>
                <a:gd name="T26" fmla="*/ 602 w 3265"/>
                <a:gd name="T27" fmla="*/ 1153 h 3265"/>
                <a:gd name="T28" fmla="*/ 508 w 3265"/>
                <a:gd name="T29" fmla="*/ 1465 h 3265"/>
                <a:gd name="T30" fmla="*/ 508 w 3265"/>
                <a:gd name="T31" fmla="*/ 1800 h 3265"/>
                <a:gd name="T32" fmla="*/ 602 w 3265"/>
                <a:gd name="T33" fmla="*/ 2112 h 3265"/>
                <a:gd name="T34" fmla="*/ 775 w 3265"/>
                <a:gd name="T35" fmla="*/ 2378 h 3265"/>
                <a:gd name="T36" fmla="*/ 1014 w 3265"/>
                <a:gd name="T37" fmla="*/ 2586 h 3265"/>
                <a:gd name="T38" fmla="*/ 1305 w 3265"/>
                <a:gd name="T39" fmla="*/ 2722 h 3265"/>
                <a:gd name="T40" fmla="*/ 1632 w 3265"/>
                <a:gd name="T41" fmla="*/ 2770 h 3265"/>
                <a:gd name="T42" fmla="*/ 1961 w 3265"/>
                <a:gd name="T43" fmla="*/ 2722 h 3265"/>
                <a:gd name="T44" fmla="*/ 2251 w 3265"/>
                <a:gd name="T45" fmla="*/ 2586 h 3265"/>
                <a:gd name="T46" fmla="*/ 2490 w 3265"/>
                <a:gd name="T47" fmla="*/ 2378 h 3265"/>
                <a:gd name="T48" fmla="*/ 2663 w 3265"/>
                <a:gd name="T49" fmla="*/ 2112 h 3265"/>
                <a:gd name="T50" fmla="*/ 2757 w 3265"/>
                <a:gd name="T51" fmla="*/ 1800 h 3265"/>
                <a:gd name="T52" fmla="*/ 2757 w 3265"/>
                <a:gd name="T53" fmla="*/ 1465 h 3265"/>
                <a:gd name="T54" fmla="*/ 2663 w 3265"/>
                <a:gd name="T55" fmla="*/ 1153 h 3265"/>
                <a:gd name="T56" fmla="*/ 2490 w 3265"/>
                <a:gd name="T57" fmla="*/ 887 h 3265"/>
                <a:gd name="T58" fmla="*/ 2251 w 3265"/>
                <a:gd name="T59" fmla="*/ 679 h 3265"/>
                <a:gd name="T60" fmla="*/ 1961 w 3265"/>
                <a:gd name="T61" fmla="*/ 544 h 3265"/>
                <a:gd name="T62" fmla="*/ 1632 w 3265"/>
                <a:gd name="T63" fmla="*/ 495 h 3265"/>
                <a:gd name="T64" fmla="*/ 1937 w 3265"/>
                <a:gd name="T65" fmla="*/ 28 h 3265"/>
                <a:gd name="T66" fmla="*/ 2312 w 3265"/>
                <a:gd name="T67" fmla="*/ 149 h 3265"/>
                <a:gd name="T68" fmla="*/ 2643 w 3265"/>
                <a:gd name="T69" fmla="*/ 351 h 3265"/>
                <a:gd name="T70" fmla="*/ 2915 w 3265"/>
                <a:gd name="T71" fmla="*/ 622 h 3265"/>
                <a:gd name="T72" fmla="*/ 3117 w 3265"/>
                <a:gd name="T73" fmla="*/ 953 h 3265"/>
                <a:gd name="T74" fmla="*/ 3237 w 3265"/>
                <a:gd name="T75" fmla="*/ 1328 h 3265"/>
                <a:gd name="T76" fmla="*/ 3262 w 3265"/>
                <a:gd name="T77" fmla="*/ 1736 h 3265"/>
                <a:gd name="T78" fmla="*/ 3187 w 3265"/>
                <a:gd name="T79" fmla="*/ 2130 h 3265"/>
                <a:gd name="T80" fmla="*/ 3026 w 3265"/>
                <a:gd name="T81" fmla="*/ 2484 h 3265"/>
                <a:gd name="T82" fmla="*/ 2787 w 3265"/>
                <a:gd name="T83" fmla="*/ 2787 h 3265"/>
                <a:gd name="T84" fmla="*/ 2484 w 3265"/>
                <a:gd name="T85" fmla="*/ 3026 h 3265"/>
                <a:gd name="T86" fmla="*/ 2130 w 3265"/>
                <a:gd name="T87" fmla="*/ 3188 h 3265"/>
                <a:gd name="T88" fmla="*/ 1736 w 3265"/>
                <a:gd name="T89" fmla="*/ 3262 h 3265"/>
                <a:gd name="T90" fmla="*/ 1328 w 3265"/>
                <a:gd name="T91" fmla="*/ 3237 h 3265"/>
                <a:gd name="T92" fmla="*/ 952 w 3265"/>
                <a:gd name="T93" fmla="*/ 3117 h 3265"/>
                <a:gd name="T94" fmla="*/ 622 w 3265"/>
                <a:gd name="T95" fmla="*/ 2914 h 3265"/>
                <a:gd name="T96" fmla="*/ 351 w 3265"/>
                <a:gd name="T97" fmla="*/ 2643 h 3265"/>
                <a:gd name="T98" fmla="*/ 148 w 3265"/>
                <a:gd name="T99" fmla="*/ 2313 h 3265"/>
                <a:gd name="T100" fmla="*/ 28 w 3265"/>
                <a:gd name="T101" fmla="*/ 1937 h 3265"/>
                <a:gd name="T102" fmla="*/ 3 w 3265"/>
                <a:gd name="T103" fmla="*/ 1529 h 3265"/>
                <a:gd name="T104" fmla="*/ 77 w 3265"/>
                <a:gd name="T105" fmla="*/ 1135 h 3265"/>
                <a:gd name="T106" fmla="*/ 239 w 3265"/>
                <a:gd name="T107" fmla="*/ 781 h 3265"/>
                <a:gd name="T108" fmla="*/ 478 w 3265"/>
                <a:gd name="T109" fmla="*/ 478 h 3265"/>
                <a:gd name="T110" fmla="*/ 781 w 3265"/>
                <a:gd name="T111" fmla="*/ 240 h 3265"/>
                <a:gd name="T112" fmla="*/ 1135 w 3265"/>
                <a:gd name="T113" fmla="*/ 78 h 3265"/>
                <a:gd name="T114" fmla="*/ 1529 w 3265"/>
                <a:gd name="T115" fmla="*/ 3 h 32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Lst>
              <a:rect l="0" t="0" r="r" b="b"/>
              <a:pathLst>
                <a:path w="3265" h="3265">
                  <a:moveTo>
                    <a:pt x="1632" y="643"/>
                  </a:moveTo>
                  <a:lnTo>
                    <a:pt x="1661" y="646"/>
                  </a:lnTo>
                  <a:lnTo>
                    <a:pt x="1688" y="654"/>
                  </a:lnTo>
                  <a:lnTo>
                    <a:pt x="1711" y="667"/>
                  </a:lnTo>
                  <a:lnTo>
                    <a:pt x="1732" y="684"/>
                  </a:lnTo>
                  <a:lnTo>
                    <a:pt x="1749" y="705"/>
                  </a:lnTo>
                  <a:lnTo>
                    <a:pt x="1762" y="729"/>
                  </a:lnTo>
                  <a:lnTo>
                    <a:pt x="1770" y="755"/>
                  </a:lnTo>
                  <a:lnTo>
                    <a:pt x="1773" y="784"/>
                  </a:lnTo>
                  <a:lnTo>
                    <a:pt x="1773" y="1576"/>
                  </a:lnTo>
                  <a:lnTo>
                    <a:pt x="2131" y="1944"/>
                  </a:lnTo>
                  <a:lnTo>
                    <a:pt x="2146" y="1964"/>
                  </a:lnTo>
                  <a:lnTo>
                    <a:pt x="2158" y="1985"/>
                  </a:lnTo>
                  <a:lnTo>
                    <a:pt x="2166" y="2008"/>
                  </a:lnTo>
                  <a:lnTo>
                    <a:pt x="2169" y="2032"/>
                  </a:lnTo>
                  <a:lnTo>
                    <a:pt x="2169" y="2057"/>
                  </a:lnTo>
                  <a:lnTo>
                    <a:pt x="2164" y="2080"/>
                  </a:lnTo>
                  <a:lnTo>
                    <a:pt x="2156" y="2103"/>
                  </a:lnTo>
                  <a:lnTo>
                    <a:pt x="2144" y="2124"/>
                  </a:lnTo>
                  <a:lnTo>
                    <a:pt x="2127" y="2143"/>
                  </a:lnTo>
                  <a:lnTo>
                    <a:pt x="2105" y="2160"/>
                  </a:lnTo>
                  <a:lnTo>
                    <a:pt x="2080" y="2173"/>
                  </a:lnTo>
                  <a:lnTo>
                    <a:pt x="2055" y="2180"/>
                  </a:lnTo>
                  <a:lnTo>
                    <a:pt x="2029" y="2182"/>
                  </a:lnTo>
                  <a:lnTo>
                    <a:pt x="2007" y="2181"/>
                  </a:lnTo>
                  <a:lnTo>
                    <a:pt x="1986" y="2176"/>
                  </a:lnTo>
                  <a:lnTo>
                    <a:pt x="1965" y="2167"/>
                  </a:lnTo>
                  <a:lnTo>
                    <a:pt x="1946" y="2155"/>
                  </a:lnTo>
                  <a:lnTo>
                    <a:pt x="1928" y="2140"/>
                  </a:lnTo>
                  <a:lnTo>
                    <a:pt x="1492" y="1690"/>
                  </a:lnTo>
                  <a:lnTo>
                    <a:pt x="1492" y="784"/>
                  </a:lnTo>
                  <a:lnTo>
                    <a:pt x="1495" y="755"/>
                  </a:lnTo>
                  <a:lnTo>
                    <a:pt x="1503" y="729"/>
                  </a:lnTo>
                  <a:lnTo>
                    <a:pt x="1516" y="705"/>
                  </a:lnTo>
                  <a:lnTo>
                    <a:pt x="1533" y="684"/>
                  </a:lnTo>
                  <a:lnTo>
                    <a:pt x="1554" y="667"/>
                  </a:lnTo>
                  <a:lnTo>
                    <a:pt x="1578" y="654"/>
                  </a:lnTo>
                  <a:lnTo>
                    <a:pt x="1604" y="646"/>
                  </a:lnTo>
                  <a:lnTo>
                    <a:pt x="1632" y="643"/>
                  </a:lnTo>
                  <a:close/>
                  <a:moveTo>
                    <a:pt x="1632" y="495"/>
                  </a:moveTo>
                  <a:lnTo>
                    <a:pt x="1548" y="498"/>
                  </a:lnTo>
                  <a:lnTo>
                    <a:pt x="1465" y="509"/>
                  </a:lnTo>
                  <a:lnTo>
                    <a:pt x="1383" y="524"/>
                  </a:lnTo>
                  <a:lnTo>
                    <a:pt x="1305" y="544"/>
                  </a:lnTo>
                  <a:lnTo>
                    <a:pt x="1228" y="570"/>
                  </a:lnTo>
                  <a:lnTo>
                    <a:pt x="1153" y="602"/>
                  </a:lnTo>
                  <a:lnTo>
                    <a:pt x="1082" y="638"/>
                  </a:lnTo>
                  <a:lnTo>
                    <a:pt x="1014" y="679"/>
                  </a:lnTo>
                  <a:lnTo>
                    <a:pt x="948" y="725"/>
                  </a:lnTo>
                  <a:lnTo>
                    <a:pt x="887" y="775"/>
                  </a:lnTo>
                  <a:lnTo>
                    <a:pt x="829" y="829"/>
                  </a:lnTo>
                  <a:lnTo>
                    <a:pt x="775" y="887"/>
                  </a:lnTo>
                  <a:lnTo>
                    <a:pt x="724" y="949"/>
                  </a:lnTo>
                  <a:lnTo>
                    <a:pt x="679" y="1014"/>
                  </a:lnTo>
                  <a:lnTo>
                    <a:pt x="638" y="1082"/>
                  </a:lnTo>
                  <a:lnTo>
                    <a:pt x="602" y="1153"/>
                  </a:lnTo>
                  <a:lnTo>
                    <a:pt x="570" y="1228"/>
                  </a:lnTo>
                  <a:lnTo>
                    <a:pt x="543" y="1304"/>
                  </a:lnTo>
                  <a:lnTo>
                    <a:pt x="523" y="1383"/>
                  </a:lnTo>
                  <a:lnTo>
                    <a:pt x="508" y="1465"/>
                  </a:lnTo>
                  <a:lnTo>
                    <a:pt x="498" y="1548"/>
                  </a:lnTo>
                  <a:lnTo>
                    <a:pt x="495" y="1633"/>
                  </a:lnTo>
                  <a:lnTo>
                    <a:pt x="498" y="1717"/>
                  </a:lnTo>
                  <a:lnTo>
                    <a:pt x="508" y="1800"/>
                  </a:lnTo>
                  <a:lnTo>
                    <a:pt x="523" y="1882"/>
                  </a:lnTo>
                  <a:lnTo>
                    <a:pt x="543" y="1960"/>
                  </a:lnTo>
                  <a:lnTo>
                    <a:pt x="570" y="2037"/>
                  </a:lnTo>
                  <a:lnTo>
                    <a:pt x="602" y="2112"/>
                  </a:lnTo>
                  <a:lnTo>
                    <a:pt x="638" y="2183"/>
                  </a:lnTo>
                  <a:lnTo>
                    <a:pt x="679" y="2251"/>
                  </a:lnTo>
                  <a:lnTo>
                    <a:pt x="724" y="2316"/>
                  </a:lnTo>
                  <a:lnTo>
                    <a:pt x="775" y="2378"/>
                  </a:lnTo>
                  <a:lnTo>
                    <a:pt x="829" y="2436"/>
                  </a:lnTo>
                  <a:lnTo>
                    <a:pt x="887" y="2490"/>
                  </a:lnTo>
                  <a:lnTo>
                    <a:pt x="948" y="2540"/>
                  </a:lnTo>
                  <a:lnTo>
                    <a:pt x="1014" y="2586"/>
                  </a:lnTo>
                  <a:lnTo>
                    <a:pt x="1082" y="2627"/>
                  </a:lnTo>
                  <a:lnTo>
                    <a:pt x="1153" y="2663"/>
                  </a:lnTo>
                  <a:lnTo>
                    <a:pt x="1228" y="2695"/>
                  </a:lnTo>
                  <a:lnTo>
                    <a:pt x="1305" y="2722"/>
                  </a:lnTo>
                  <a:lnTo>
                    <a:pt x="1383" y="2742"/>
                  </a:lnTo>
                  <a:lnTo>
                    <a:pt x="1465" y="2757"/>
                  </a:lnTo>
                  <a:lnTo>
                    <a:pt x="1548" y="2767"/>
                  </a:lnTo>
                  <a:lnTo>
                    <a:pt x="1632" y="2770"/>
                  </a:lnTo>
                  <a:lnTo>
                    <a:pt x="1717" y="2767"/>
                  </a:lnTo>
                  <a:lnTo>
                    <a:pt x="1800" y="2757"/>
                  </a:lnTo>
                  <a:lnTo>
                    <a:pt x="1882" y="2742"/>
                  </a:lnTo>
                  <a:lnTo>
                    <a:pt x="1961" y="2722"/>
                  </a:lnTo>
                  <a:lnTo>
                    <a:pt x="2037" y="2695"/>
                  </a:lnTo>
                  <a:lnTo>
                    <a:pt x="2112" y="2663"/>
                  </a:lnTo>
                  <a:lnTo>
                    <a:pt x="2183" y="2627"/>
                  </a:lnTo>
                  <a:lnTo>
                    <a:pt x="2251" y="2586"/>
                  </a:lnTo>
                  <a:lnTo>
                    <a:pt x="2316" y="2540"/>
                  </a:lnTo>
                  <a:lnTo>
                    <a:pt x="2378" y="2490"/>
                  </a:lnTo>
                  <a:lnTo>
                    <a:pt x="2436" y="2436"/>
                  </a:lnTo>
                  <a:lnTo>
                    <a:pt x="2490" y="2378"/>
                  </a:lnTo>
                  <a:lnTo>
                    <a:pt x="2540" y="2316"/>
                  </a:lnTo>
                  <a:lnTo>
                    <a:pt x="2586" y="2251"/>
                  </a:lnTo>
                  <a:lnTo>
                    <a:pt x="2627" y="2183"/>
                  </a:lnTo>
                  <a:lnTo>
                    <a:pt x="2663" y="2112"/>
                  </a:lnTo>
                  <a:lnTo>
                    <a:pt x="2695" y="2037"/>
                  </a:lnTo>
                  <a:lnTo>
                    <a:pt x="2721" y="1960"/>
                  </a:lnTo>
                  <a:lnTo>
                    <a:pt x="2742" y="1882"/>
                  </a:lnTo>
                  <a:lnTo>
                    <a:pt x="2757" y="1800"/>
                  </a:lnTo>
                  <a:lnTo>
                    <a:pt x="2767" y="1717"/>
                  </a:lnTo>
                  <a:lnTo>
                    <a:pt x="2770" y="1633"/>
                  </a:lnTo>
                  <a:lnTo>
                    <a:pt x="2767" y="1548"/>
                  </a:lnTo>
                  <a:lnTo>
                    <a:pt x="2757" y="1465"/>
                  </a:lnTo>
                  <a:lnTo>
                    <a:pt x="2742" y="1383"/>
                  </a:lnTo>
                  <a:lnTo>
                    <a:pt x="2721" y="1304"/>
                  </a:lnTo>
                  <a:lnTo>
                    <a:pt x="2695" y="1228"/>
                  </a:lnTo>
                  <a:lnTo>
                    <a:pt x="2663" y="1153"/>
                  </a:lnTo>
                  <a:lnTo>
                    <a:pt x="2627" y="1082"/>
                  </a:lnTo>
                  <a:lnTo>
                    <a:pt x="2586" y="1014"/>
                  </a:lnTo>
                  <a:lnTo>
                    <a:pt x="2540" y="949"/>
                  </a:lnTo>
                  <a:lnTo>
                    <a:pt x="2490" y="887"/>
                  </a:lnTo>
                  <a:lnTo>
                    <a:pt x="2436" y="829"/>
                  </a:lnTo>
                  <a:lnTo>
                    <a:pt x="2378" y="775"/>
                  </a:lnTo>
                  <a:lnTo>
                    <a:pt x="2316" y="725"/>
                  </a:lnTo>
                  <a:lnTo>
                    <a:pt x="2251" y="679"/>
                  </a:lnTo>
                  <a:lnTo>
                    <a:pt x="2183" y="638"/>
                  </a:lnTo>
                  <a:lnTo>
                    <a:pt x="2112" y="602"/>
                  </a:lnTo>
                  <a:lnTo>
                    <a:pt x="2037" y="570"/>
                  </a:lnTo>
                  <a:lnTo>
                    <a:pt x="1961" y="544"/>
                  </a:lnTo>
                  <a:lnTo>
                    <a:pt x="1882" y="524"/>
                  </a:lnTo>
                  <a:lnTo>
                    <a:pt x="1800" y="509"/>
                  </a:lnTo>
                  <a:lnTo>
                    <a:pt x="1717" y="498"/>
                  </a:lnTo>
                  <a:lnTo>
                    <a:pt x="1632" y="495"/>
                  </a:lnTo>
                  <a:close/>
                  <a:moveTo>
                    <a:pt x="1632" y="0"/>
                  </a:moveTo>
                  <a:lnTo>
                    <a:pt x="1736" y="3"/>
                  </a:lnTo>
                  <a:lnTo>
                    <a:pt x="1837" y="13"/>
                  </a:lnTo>
                  <a:lnTo>
                    <a:pt x="1937" y="28"/>
                  </a:lnTo>
                  <a:lnTo>
                    <a:pt x="2034" y="50"/>
                  </a:lnTo>
                  <a:lnTo>
                    <a:pt x="2130" y="78"/>
                  </a:lnTo>
                  <a:lnTo>
                    <a:pt x="2222" y="111"/>
                  </a:lnTo>
                  <a:lnTo>
                    <a:pt x="2312" y="149"/>
                  </a:lnTo>
                  <a:lnTo>
                    <a:pt x="2400" y="192"/>
                  </a:lnTo>
                  <a:lnTo>
                    <a:pt x="2484" y="240"/>
                  </a:lnTo>
                  <a:lnTo>
                    <a:pt x="2565" y="293"/>
                  </a:lnTo>
                  <a:lnTo>
                    <a:pt x="2643" y="351"/>
                  </a:lnTo>
                  <a:lnTo>
                    <a:pt x="2716" y="412"/>
                  </a:lnTo>
                  <a:lnTo>
                    <a:pt x="2787" y="478"/>
                  </a:lnTo>
                  <a:lnTo>
                    <a:pt x="2853" y="549"/>
                  </a:lnTo>
                  <a:lnTo>
                    <a:pt x="2915" y="622"/>
                  </a:lnTo>
                  <a:lnTo>
                    <a:pt x="2972" y="700"/>
                  </a:lnTo>
                  <a:lnTo>
                    <a:pt x="3026" y="781"/>
                  </a:lnTo>
                  <a:lnTo>
                    <a:pt x="3074" y="865"/>
                  </a:lnTo>
                  <a:lnTo>
                    <a:pt x="3117" y="953"/>
                  </a:lnTo>
                  <a:lnTo>
                    <a:pt x="3155" y="1043"/>
                  </a:lnTo>
                  <a:lnTo>
                    <a:pt x="3187" y="1135"/>
                  </a:lnTo>
                  <a:lnTo>
                    <a:pt x="3216" y="1231"/>
                  </a:lnTo>
                  <a:lnTo>
                    <a:pt x="3237" y="1328"/>
                  </a:lnTo>
                  <a:lnTo>
                    <a:pt x="3253" y="1428"/>
                  </a:lnTo>
                  <a:lnTo>
                    <a:pt x="3262" y="1529"/>
                  </a:lnTo>
                  <a:lnTo>
                    <a:pt x="3265" y="1633"/>
                  </a:lnTo>
                  <a:lnTo>
                    <a:pt x="3262" y="1736"/>
                  </a:lnTo>
                  <a:lnTo>
                    <a:pt x="3253" y="1838"/>
                  </a:lnTo>
                  <a:lnTo>
                    <a:pt x="3237" y="1937"/>
                  </a:lnTo>
                  <a:lnTo>
                    <a:pt x="3216" y="2034"/>
                  </a:lnTo>
                  <a:lnTo>
                    <a:pt x="3187" y="2130"/>
                  </a:lnTo>
                  <a:lnTo>
                    <a:pt x="3155" y="2222"/>
                  </a:lnTo>
                  <a:lnTo>
                    <a:pt x="3117" y="2313"/>
                  </a:lnTo>
                  <a:lnTo>
                    <a:pt x="3074" y="2400"/>
                  </a:lnTo>
                  <a:lnTo>
                    <a:pt x="3026" y="2484"/>
                  </a:lnTo>
                  <a:lnTo>
                    <a:pt x="2972" y="2565"/>
                  </a:lnTo>
                  <a:lnTo>
                    <a:pt x="2915" y="2643"/>
                  </a:lnTo>
                  <a:lnTo>
                    <a:pt x="2853" y="2717"/>
                  </a:lnTo>
                  <a:lnTo>
                    <a:pt x="2787" y="2787"/>
                  </a:lnTo>
                  <a:lnTo>
                    <a:pt x="2716" y="2853"/>
                  </a:lnTo>
                  <a:lnTo>
                    <a:pt x="2643" y="2914"/>
                  </a:lnTo>
                  <a:lnTo>
                    <a:pt x="2565" y="2973"/>
                  </a:lnTo>
                  <a:lnTo>
                    <a:pt x="2484" y="3026"/>
                  </a:lnTo>
                  <a:lnTo>
                    <a:pt x="2400" y="3074"/>
                  </a:lnTo>
                  <a:lnTo>
                    <a:pt x="2312" y="3117"/>
                  </a:lnTo>
                  <a:lnTo>
                    <a:pt x="2222" y="3156"/>
                  </a:lnTo>
                  <a:lnTo>
                    <a:pt x="2130" y="3188"/>
                  </a:lnTo>
                  <a:lnTo>
                    <a:pt x="2034" y="3215"/>
                  </a:lnTo>
                  <a:lnTo>
                    <a:pt x="1937" y="3237"/>
                  </a:lnTo>
                  <a:lnTo>
                    <a:pt x="1837" y="3252"/>
                  </a:lnTo>
                  <a:lnTo>
                    <a:pt x="1736" y="3262"/>
                  </a:lnTo>
                  <a:lnTo>
                    <a:pt x="1632" y="3265"/>
                  </a:lnTo>
                  <a:lnTo>
                    <a:pt x="1529" y="3262"/>
                  </a:lnTo>
                  <a:lnTo>
                    <a:pt x="1427" y="3252"/>
                  </a:lnTo>
                  <a:lnTo>
                    <a:pt x="1328" y="3237"/>
                  </a:lnTo>
                  <a:lnTo>
                    <a:pt x="1231" y="3215"/>
                  </a:lnTo>
                  <a:lnTo>
                    <a:pt x="1135" y="3188"/>
                  </a:lnTo>
                  <a:lnTo>
                    <a:pt x="1043" y="3156"/>
                  </a:lnTo>
                  <a:lnTo>
                    <a:pt x="952" y="3117"/>
                  </a:lnTo>
                  <a:lnTo>
                    <a:pt x="865" y="3074"/>
                  </a:lnTo>
                  <a:lnTo>
                    <a:pt x="781" y="3026"/>
                  </a:lnTo>
                  <a:lnTo>
                    <a:pt x="700" y="2973"/>
                  </a:lnTo>
                  <a:lnTo>
                    <a:pt x="622" y="2914"/>
                  </a:lnTo>
                  <a:lnTo>
                    <a:pt x="548" y="2853"/>
                  </a:lnTo>
                  <a:lnTo>
                    <a:pt x="478" y="2787"/>
                  </a:lnTo>
                  <a:lnTo>
                    <a:pt x="412" y="2717"/>
                  </a:lnTo>
                  <a:lnTo>
                    <a:pt x="351" y="2643"/>
                  </a:lnTo>
                  <a:lnTo>
                    <a:pt x="292" y="2565"/>
                  </a:lnTo>
                  <a:lnTo>
                    <a:pt x="239" y="2484"/>
                  </a:lnTo>
                  <a:lnTo>
                    <a:pt x="191" y="2400"/>
                  </a:lnTo>
                  <a:lnTo>
                    <a:pt x="148" y="2313"/>
                  </a:lnTo>
                  <a:lnTo>
                    <a:pt x="109" y="2222"/>
                  </a:lnTo>
                  <a:lnTo>
                    <a:pt x="77" y="2130"/>
                  </a:lnTo>
                  <a:lnTo>
                    <a:pt x="50" y="2034"/>
                  </a:lnTo>
                  <a:lnTo>
                    <a:pt x="28" y="1937"/>
                  </a:lnTo>
                  <a:lnTo>
                    <a:pt x="13" y="1838"/>
                  </a:lnTo>
                  <a:lnTo>
                    <a:pt x="3" y="1736"/>
                  </a:lnTo>
                  <a:lnTo>
                    <a:pt x="0" y="1633"/>
                  </a:lnTo>
                  <a:lnTo>
                    <a:pt x="3" y="1529"/>
                  </a:lnTo>
                  <a:lnTo>
                    <a:pt x="13" y="1428"/>
                  </a:lnTo>
                  <a:lnTo>
                    <a:pt x="28" y="1328"/>
                  </a:lnTo>
                  <a:lnTo>
                    <a:pt x="50" y="1231"/>
                  </a:lnTo>
                  <a:lnTo>
                    <a:pt x="77" y="1135"/>
                  </a:lnTo>
                  <a:lnTo>
                    <a:pt x="109" y="1043"/>
                  </a:lnTo>
                  <a:lnTo>
                    <a:pt x="148" y="953"/>
                  </a:lnTo>
                  <a:lnTo>
                    <a:pt x="191" y="865"/>
                  </a:lnTo>
                  <a:lnTo>
                    <a:pt x="239" y="781"/>
                  </a:lnTo>
                  <a:lnTo>
                    <a:pt x="292" y="700"/>
                  </a:lnTo>
                  <a:lnTo>
                    <a:pt x="351" y="622"/>
                  </a:lnTo>
                  <a:lnTo>
                    <a:pt x="412" y="549"/>
                  </a:lnTo>
                  <a:lnTo>
                    <a:pt x="478" y="478"/>
                  </a:lnTo>
                  <a:lnTo>
                    <a:pt x="548" y="412"/>
                  </a:lnTo>
                  <a:lnTo>
                    <a:pt x="622" y="351"/>
                  </a:lnTo>
                  <a:lnTo>
                    <a:pt x="700" y="293"/>
                  </a:lnTo>
                  <a:lnTo>
                    <a:pt x="781" y="240"/>
                  </a:lnTo>
                  <a:lnTo>
                    <a:pt x="865" y="192"/>
                  </a:lnTo>
                  <a:lnTo>
                    <a:pt x="952" y="149"/>
                  </a:lnTo>
                  <a:lnTo>
                    <a:pt x="1043" y="111"/>
                  </a:lnTo>
                  <a:lnTo>
                    <a:pt x="1135" y="78"/>
                  </a:lnTo>
                  <a:lnTo>
                    <a:pt x="1231" y="50"/>
                  </a:lnTo>
                  <a:lnTo>
                    <a:pt x="1328" y="28"/>
                  </a:lnTo>
                  <a:lnTo>
                    <a:pt x="1427" y="13"/>
                  </a:lnTo>
                  <a:lnTo>
                    <a:pt x="1529" y="3"/>
                  </a:lnTo>
                  <a:lnTo>
                    <a:pt x="1632" y="0"/>
                  </a:lnTo>
                  <a:close/>
                </a:path>
              </a:pathLst>
            </a:custGeom>
            <a:solidFill>
              <a:schemeClr val="bg1">
                <a:lumMod val="65000"/>
              </a:schemeClr>
            </a:solidFill>
            <a:ln w="0">
              <a:solidFill>
                <a:srgbClr val="A6A6A6"/>
              </a:solidFill>
              <a:prstDash val="solid"/>
              <a:round/>
              <a:headEnd/>
              <a:tailEnd/>
            </a:ln>
          </xdr:spPr>
        </xdr:sp>
      </xdr:grpSp>
    </xdr:grpSp>
    <xdr:clientData/>
  </xdr:twoCellAnchor>
  <xdr:twoCellAnchor editAs="oneCell">
    <xdr:from>
      <xdr:col>0</xdr:col>
      <xdr:colOff>179577</xdr:colOff>
      <xdr:row>11</xdr:row>
      <xdr:rowOff>36420</xdr:rowOff>
    </xdr:from>
    <xdr:to>
      <xdr:col>2</xdr:col>
      <xdr:colOff>84101</xdr:colOff>
      <xdr:row>11</xdr:row>
      <xdr:rowOff>226920</xdr:rowOff>
    </xdr:to>
    <xdr:grpSp>
      <xdr:nvGrpSpPr>
        <xdr:cNvPr id="31" name="Editar horas" descr="Seleccione esta opción para editar los intervalos de tiempo del programador">
          <a:hlinkClick xmlns:r="http://schemas.openxmlformats.org/officeDocument/2006/relationships" r:id="rId2" tooltip="Seleccione esta opción para ver la programación"/>
          <a:extLst>
            <a:ext uri="{FF2B5EF4-FFF2-40B4-BE49-F238E27FC236}">
              <a16:creationId xmlns:a16="http://schemas.microsoft.com/office/drawing/2014/main" id="{731A1DCC-B4A9-4F4D-898C-AC144E9767A0}"/>
            </a:ext>
          </a:extLst>
        </xdr:cNvPr>
        <xdr:cNvGrpSpPr/>
      </xdr:nvGrpSpPr>
      <xdr:grpSpPr>
        <a:xfrm>
          <a:off x="179577" y="3015840"/>
          <a:ext cx="1847624" cy="190500"/>
          <a:chOff x="303402" y="4513170"/>
          <a:chExt cx="1474322" cy="190500"/>
        </a:xfrm>
      </xdr:grpSpPr>
      <xdr:sp macro="" textlink="">
        <xdr:nvSpPr>
          <xdr:cNvPr id="32" name="Rectángulo redondeado 117">
            <a:hlinkClick xmlns:r="http://schemas.openxmlformats.org/officeDocument/2006/relationships" r:id="rId2" tooltip="Seleccione esta opción para ver la programación"/>
            <a:extLst>
              <a:ext uri="{FF2B5EF4-FFF2-40B4-BE49-F238E27FC236}">
                <a16:creationId xmlns:a16="http://schemas.microsoft.com/office/drawing/2014/main" id="{C80209F6-D4B5-47BD-8B63-14019DEE5FA4}"/>
              </a:ext>
            </a:extLst>
          </xdr:cNvPr>
          <xdr:cNvSpPr/>
        </xdr:nvSpPr>
        <xdr:spPr>
          <a:xfrm>
            <a:off x="303402" y="4513170"/>
            <a:ext cx="1474322" cy="190500"/>
          </a:xfrm>
          <a:prstGeom prst="roundRect">
            <a:avLst/>
          </a:prstGeom>
          <a:solidFill>
            <a:schemeClr val="bg1">
              <a:lumMod val="85000"/>
            </a:schemeClr>
          </a:solidFill>
          <a:ln>
            <a:solidFill>
              <a:schemeClr val="bg1">
                <a:lumMod val="65000"/>
              </a:schemeClr>
            </a:solidFill>
          </a:ln>
          <a:effectLst/>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r" rtl="0"/>
            <a:r>
              <a:rPr lang="es" sz="900" b="1">
                <a:solidFill>
                  <a:schemeClr val="tx2"/>
                </a:solidFill>
                <a:effectLst/>
                <a:latin typeface="Calibri" panose="020F0502020204030204" pitchFamily="34" charset="0"/>
                <a:ea typeface="+mn-ea"/>
                <a:cs typeface="+mn-cs"/>
              </a:rPr>
              <a:t>VER</a:t>
            </a:r>
            <a:r>
              <a:rPr lang="es" sz="900" b="1" baseline="0">
                <a:solidFill>
                  <a:schemeClr val="tx2"/>
                </a:solidFill>
                <a:effectLst/>
                <a:latin typeface="Calibri" panose="020F0502020204030204" pitchFamily="34" charset="0"/>
                <a:ea typeface="+mn-ea"/>
                <a:cs typeface="+mn-cs"/>
              </a:rPr>
              <a:t>PROGRAMACIÓN DIARIA</a:t>
            </a:r>
            <a:endParaRPr lang="en-US" sz="1000" b="1">
              <a:solidFill>
                <a:schemeClr val="tx2"/>
              </a:solidFill>
              <a:latin typeface="Calibri" panose="020F0502020204030204" pitchFamily="34" charset="0"/>
            </a:endParaRPr>
          </a:p>
        </xdr:txBody>
      </xdr:sp>
      <xdr:grpSp>
        <xdr:nvGrpSpPr>
          <xdr:cNvPr id="33" name="Editar horas">
            <a:extLst>
              <a:ext uri="{FF2B5EF4-FFF2-40B4-BE49-F238E27FC236}">
                <a16:creationId xmlns:a16="http://schemas.microsoft.com/office/drawing/2014/main" id="{526B6FDD-8540-4294-8339-D89C5CC98DEA}"/>
              </a:ext>
            </a:extLst>
          </xdr:cNvPr>
          <xdr:cNvGrpSpPr>
            <a:grpSpLocks noChangeAspect="1"/>
          </xdr:cNvGrpSpPr>
        </xdr:nvGrpSpPr>
        <xdr:grpSpPr bwMode="auto">
          <a:xfrm>
            <a:off x="344034" y="4540255"/>
            <a:ext cx="132757" cy="134639"/>
            <a:chOff x="43" y="73"/>
            <a:chExt cx="41" cy="425"/>
          </a:xfrm>
        </xdr:grpSpPr>
        <xdr:sp macro="" textlink="">
          <xdr:nvSpPr>
            <xdr:cNvPr id="34" name="Rectángulo 20">
              <a:extLst>
                <a:ext uri="{FF2B5EF4-FFF2-40B4-BE49-F238E27FC236}">
                  <a16:creationId xmlns:a16="http://schemas.microsoft.com/office/drawing/2014/main" id="{E68949C0-C4A0-4EB4-AAA7-38528EDC437C}"/>
                </a:ext>
              </a:extLst>
            </xdr:cNvPr>
            <xdr:cNvSpPr>
              <a:spLocks noChangeArrowheads="1"/>
            </xdr:cNvSpPr>
          </xdr:nvSpPr>
          <xdr:spPr bwMode="auto">
            <a:xfrm>
              <a:off x="43" y="73"/>
              <a:ext cx="16" cy="425"/>
            </a:xfrm>
            <a:prstGeom prst="rect">
              <a:avLst/>
            </a:prstGeom>
            <a:noFill/>
            <a:ln w="0">
              <a:noFill/>
              <a:prstDash val="solid"/>
              <a:miter lim="800000"/>
              <a:headEnd/>
              <a:tailEnd/>
            </a:ln>
            <a:extLst>
              <a:ext uri="{909E8E84-426E-40DD-AFC4-6F175D3DCCD1}">
                <a14:hiddenFill xmlns:a14="http://schemas.microsoft.com/office/drawing/2010/main">
                  <a:solidFill>
                    <a:srgbClr val="FFFFFF"/>
                  </a:solidFill>
                </a14:hiddenFill>
              </a:ext>
            </a:extLst>
          </xdr:spPr>
          <xdr:txBody>
            <a:bodyPr/>
            <a:lstStyle/>
            <a:p>
              <a:endParaRPr lang="en-US"/>
            </a:p>
          </xdr:txBody>
        </xdr:sp>
        <xdr:sp macro="" textlink="">
          <xdr:nvSpPr>
            <xdr:cNvPr id="35" name="Forma libre 21">
              <a:extLst>
                <a:ext uri="{FF2B5EF4-FFF2-40B4-BE49-F238E27FC236}">
                  <a16:creationId xmlns:a16="http://schemas.microsoft.com/office/drawing/2014/main" id="{88D5472A-6035-466B-AE01-033576C77ED6}"/>
                </a:ext>
              </a:extLst>
            </xdr:cNvPr>
            <xdr:cNvSpPr>
              <a:spLocks noEditPoints="1"/>
            </xdr:cNvSpPr>
          </xdr:nvSpPr>
          <xdr:spPr bwMode="auto">
            <a:xfrm>
              <a:off x="43" y="74"/>
              <a:ext cx="41" cy="424"/>
            </a:xfrm>
            <a:custGeom>
              <a:avLst/>
              <a:gdLst>
                <a:gd name="T0" fmla="*/ 3093 w 3093"/>
                <a:gd name="T1" fmla="*/ 2631 h 2631"/>
                <a:gd name="T2" fmla="*/ 331 w 3093"/>
                <a:gd name="T3" fmla="*/ 1968 h 2631"/>
                <a:gd name="T4" fmla="*/ 460 w 3093"/>
                <a:gd name="T5" fmla="*/ 1994 h 2631"/>
                <a:gd name="T6" fmla="*/ 565 w 3093"/>
                <a:gd name="T7" fmla="*/ 2064 h 2631"/>
                <a:gd name="T8" fmla="*/ 635 w 3093"/>
                <a:gd name="T9" fmla="*/ 2169 h 2631"/>
                <a:gd name="T10" fmla="*/ 661 w 3093"/>
                <a:gd name="T11" fmla="*/ 2298 h 2631"/>
                <a:gd name="T12" fmla="*/ 635 w 3093"/>
                <a:gd name="T13" fmla="*/ 2427 h 2631"/>
                <a:gd name="T14" fmla="*/ 565 w 3093"/>
                <a:gd name="T15" fmla="*/ 2532 h 2631"/>
                <a:gd name="T16" fmla="*/ 460 w 3093"/>
                <a:gd name="T17" fmla="*/ 2603 h 2631"/>
                <a:gd name="T18" fmla="*/ 331 w 3093"/>
                <a:gd name="T19" fmla="*/ 2629 h 2631"/>
                <a:gd name="T20" fmla="*/ 202 w 3093"/>
                <a:gd name="T21" fmla="*/ 2603 h 2631"/>
                <a:gd name="T22" fmla="*/ 96 w 3093"/>
                <a:gd name="T23" fmla="*/ 2532 h 2631"/>
                <a:gd name="T24" fmla="*/ 26 w 3093"/>
                <a:gd name="T25" fmla="*/ 2427 h 2631"/>
                <a:gd name="T26" fmla="*/ 0 w 3093"/>
                <a:gd name="T27" fmla="*/ 2298 h 2631"/>
                <a:gd name="T28" fmla="*/ 26 w 3093"/>
                <a:gd name="T29" fmla="*/ 2169 h 2631"/>
                <a:gd name="T30" fmla="*/ 96 w 3093"/>
                <a:gd name="T31" fmla="*/ 2064 h 2631"/>
                <a:gd name="T32" fmla="*/ 202 w 3093"/>
                <a:gd name="T33" fmla="*/ 1994 h 2631"/>
                <a:gd name="T34" fmla="*/ 331 w 3093"/>
                <a:gd name="T35" fmla="*/ 1968 h 2631"/>
                <a:gd name="T36" fmla="*/ 3093 w 3093"/>
                <a:gd name="T37" fmla="*/ 1636 h 2631"/>
                <a:gd name="T38" fmla="*/ 331 w 3093"/>
                <a:gd name="T39" fmla="*/ 950 h 2631"/>
                <a:gd name="T40" fmla="*/ 460 w 3093"/>
                <a:gd name="T41" fmla="*/ 976 h 2631"/>
                <a:gd name="T42" fmla="*/ 565 w 3093"/>
                <a:gd name="T43" fmla="*/ 1048 h 2631"/>
                <a:gd name="T44" fmla="*/ 635 w 3093"/>
                <a:gd name="T45" fmla="*/ 1153 h 2631"/>
                <a:gd name="T46" fmla="*/ 661 w 3093"/>
                <a:gd name="T47" fmla="*/ 1281 h 2631"/>
                <a:gd name="T48" fmla="*/ 635 w 3093"/>
                <a:gd name="T49" fmla="*/ 1409 h 2631"/>
                <a:gd name="T50" fmla="*/ 565 w 3093"/>
                <a:gd name="T51" fmla="*/ 1515 h 2631"/>
                <a:gd name="T52" fmla="*/ 460 w 3093"/>
                <a:gd name="T53" fmla="*/ 1586 h 2631"/>
                <a:gd name="T54" fmla="*/ 331 w 3093"/>
                <a:gd name="T55" fmla="*/ 1612 h 2631"/>
                <a:gd name="T56" fmla="*/ 202 w 3093"/>
                <a:gd name="T57" fmla="*/ 1586 h 2631"/>
                <a:gd name="T58" fmla="*/ 96 w 3093"/>
                <a:gd name="T59" fmla="*/ 1515 h 2631"/>
                <a:gd name="T60" fmla="*/ 26 w 3093"/>
                <a:gd name="T61" fmla="*/ 1409 h 2631"/>
                <a:gd name="T62" fmla="*/ 0 w 3093"/>
                <a:gd name="T63" fmla="*/ 1281 h 2631"/>
                <a:gd name="T64" fmla="*/ 26 w 3093"/>
                <a:gd name="T65" fmla="*/ 1153 h 2631"/>
                <a:gd name="T66" fmla="*/ 96 w 3093"/>
                <a:gd name="T67" fmla="*/ 1048 h 2631"/>
                <a:gd name="T68" fmla="*/ 202 w 3093"/>
                <a:gd name="T69" fmla="*/ 976 h 2631"/>
                <a:gd name="T70" fmla="*/ 331 w 3093"/>
                <a:gd name="T71" fmla="*/ 950 h 2631"/>
                <a:gd name="T72" fmla="*/ 3093 w 3093"/>
                <a:gd name="T73" fmla="*/ 641 h 2631"/>
                <a:gd name="T74" fmla="*/ 331 w 3093"/>
                <a:gd name="T75" fmla="*/ 0 h 2631"/>
                <a:gd name="T76" fmla="*/ 460 w 3093"/>
                <a:gd name="T77" fmla="*/ 26 h 2631"/>
                <a:gd name="T78" fmla="*/ 565 w 3093"/>
                <a:gd name="T79" fmla="*/ 97 h 2631"/>
                <a:gd name="T80" fmla="*/ 635 w 3093"/>
                <a:gd name="T81" fmla="*/ 202 h 2631"/>
                <a:gd name="T82" fmla="*/ 661 w 3093"/>
                <a:gd name="T83" fmla="*/ 331 h 2631"/>
                <a:gd name="T84" fmla="*/ 635 w 3093"/>
                <a:gd name="T85" fmla="*/ 459 h 2631"/>
                <a:gd name="T86" fmla="*/ 565 w 3093"/>
                <a:gd name="T87" fmla="*/ 565 h 2631"/>
                <a:gd name="T88" fmla="*/ 460 w 3093"/>
                <a:gd name="T89" fmla="*/ 636 h 2631"/>
                <a:gd name="T90" fmla="*/ 331 w 3093"/>
                <a:gd name="T91" fmla="*/ 661 h 2631"/>
                <a:gd name="T92" fmla="*/ 202 w 3093"/>
                <a:gd name="T93" fmla="*/ 636 h 2631"/>
                <a:gd name="T94" fmla="*/ 96 w 3093"/>
                <a:gd name="T95" fmla="*/ 565 h 2631"/>
                <a:gd name="T96" fmla="*/ 26 w 3093"/>
                <a:gd name="T97" fmla="*/ 459 h 2631"/>
                <a:gd name="T98" fmla="*/ 0 w 3093"/>
                <a:gd name="T99" fmla="*/ 331 h 2631"/>
                <a:gd name="T100" fmla="*/ 26 w 3093"/>
                <a:gd name="T101" fmla="*/ 202 h 2631"/>
                <a:gd name="T102" fmla="*/ 96 w 3093"/>
                <a:gd name="T103" fmla="*/ 97 h 2631"/>
                <a:gd name="T104" fmla="*/ 202 w 3093"/>
                <a:gd name="T105" fmla="*/ 26 h 2631"/>
                <a:gd name="T106" fmla="*/ 331 w 3093"/>
                <a:gd name="T107" fmla="*/ 0 h 263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Lst>
              <a:rect l="0" t="0" r="r" b="b"/>
              <a:pathLst>
                <a:path w="3093" h="2631">
                  <a:moveTo>
                    <a:pt x="1053" y="2001"/>
                  </a:moveTo>
                  <a:lnTo>
                    <a:pt x="3093" y="2001"/>
                  </a:lnTo>
                  <a:lnTo>
                    <a:pt x="3093" y="2631"/>
                  </a:lnTo>
                  <a:lnTo>
                    <a:pt x="1053" y="2631"/>
                  </a:lnTo>
                  <a:lnTo>
                    <a:pt x="1053" y="2001"/>
                  </a:lnTo>
                  <a:close/>
                  <a:moveTo>
                    <a:pt x="331" y="1968"/>
                  </a:moveTo>
                  <a:lnTo>
                    <a:pt x="375" y="1971"/>
                  </a:lnTo>
                  <a:lnTo>
                    <a:pt x="419" y="1980"/>
                  </a:lnTo>
                  <a:lnTo>
                    <a:pt x="460" y="1994"/>
                  </a:lnTo>
                  <a:lnTo>
                    <a:pt x="498" y="2013"/>
                  </a:lnTo>
                  <a:lnTo>
                    <a:pt x="533" y="2037"/>
                  </a:lnTo>
                  <a:lnTo>
                    <a:pt x="565" y="2064"/>
                  </a:lnTo>
                  <a:lnTo>
                    <a:pt x="593" y="2096"/>
                  </a:lnTo>
                  <a:lnTo>
                    <a:pt x="616" y="2131"/>
                  </a:lnTo>
                  <a:lnTo>
                    <a:pt x="635" y="2169"/>
                  </a:lnTo>
                  <a:lnTo>
                    <a:pt x="650" y="2210"/>
                  </a:lnTo>
                  <a:lnTo>
                    <a:pt x="658" y="2253"/>
                  </a:lnTo>
                  <a:lnTo>
                    <a:pt x="661" y="2298"/>
                  </a:lnTo>
                  <a:lnTo>
                    <a:pt x="658" y="2342"/>
                  </a:lnTo>
                  <a:lnTo>
                    <a:pt x="650" y="2385"/>
                  </a:lnTo>
                  <a:lnTo>
                    <a:pt x="635" y="2427"/>
                  </a:lnTo>
                  <a:lnTo>
                    <a:pt x="616" y="2465"/>
                  </a:lnTo>
                  <a:lnTo>
                    <a:pt x="593" y="2500"/>
                  </a:lnTo>
                  <a:lnTo>
                    <a:pt x="565" y="2532"/>
                  </a:lnTo>
                  <a:lnTo>
                    <a:pt x="533" y="2560"/>
                  </a:lnTo>
                  <a:lnTo>
                    <a:pt x="498" y="2583"/>
                  </a:lnTo>
                  <a:lnTo>
                    <a:pt x="460" y="2603"/>
                  </a:lnTo>
                  <a:lnTo>
                    <a:pt x="419" y="2617"/>
                  </a:lnTo>
                  <a:lnTo>
                    <a:pt x="375" y="2626"/>
                  </a:lnTo>
                  <a:lnTo>
                    <a:pt x="331" y="2629"/>
                  </a:lnTo>
                  <a:lnTo>
                    <a:pt x="286" y="2626"/>
                  </a:lnTo>
                  <a:lnTo>
                    <a:pt x="243" y="2617"/>
                  </a:lnTo>
                  <a:lnTo>
                    <a:pt x="202" y="2603"/>
                  </a:lnTo>
                  <a:lnTo>
                    <a:pt x="164" y="2583"/>
                  </a:lnTo>
                  <a:lnTo>
                    <a:pt x="128" y="2560"/>
                  </a:lnTo>
                  <a:lnTo>
                    <a:pt x="96" y="2532"/>
                  </a:lnTo>
                  <a:lnTo>
                    <a:pt x="69" y="2500"/>
                  </a:lnTo>
                  <a:lnTo>
                    <a:pt x="45" y="2465"/>
                  </a:lnTo>
                  <a:lnTo>
                    <a:pt x="26" y="2427"/>
                  </a:lnTo>
                  <a:lnTo>
                    <a:pt x="12" y="2385"/>
                  </a:lnTo>
                  <a:lnTo>
                    <a:pt x="3" y="2342"/>
                  </a:lnTo>
                  <a:lnTo>
                    <a:pt x="0" y="2298"/>
                  </a:lnTo>
                  <a:lnTo>
                    <a:pt x="3" y="2253"/>
                  </a:lnTo>
                  <a:lnTo>
                    <a:pt x="12" y="2210"/>
                  </a:lnTo>
                  <a:lnTo>
                    <a:pt x="26" y="2169"/>
                  </a:lnTo>
                  <a:lnTo>
                    <a:pt x="45" y="2131"/>
                  </a:lnTo>
                  <a:lnTo>
                    <a:pt x="69" y="2096"/>
                  </a:lnTo>
                  <a:lnTo>
                    <a:pt x="96" y="2064"/>
                  </a:lnTo>
                  <a:lnTo>
                    <a:pt x="128" y="2037"/>
                  </a:lnTo>
                  <a:lnTo>
                    <a:pt x="164" y="2013"/>
                  </a:lnTo>
                  <a:lnTo>
                    <a:pt x="202" y="1994"/>
                  </a:lnTo>
                  <a:lnTo>
                    <a:pt x="243" y="1980"/>
                  </a:lnTo>
                  <a:lnTo>
                    <a:pt x="286" y="1971"/>
                  </a:lnTo>
                  <a:lnTo>
                    <a:pt x="331" y="1968"/>
                  </a:lnTo>
                  <a:close/>
                  <a:moveTo>
                    <a:pt x="1053" y="1004"/>
                  </a:moveTo>
                  <a:lnTo>
                    <a:pt x="3093" y="1004"/>
                  </a:lnTo>
                  <a:lnTo>
                    <a:pt x="3093" y="1636"/>
                  </a:lnTo>
                  <a:lnTo>
                    <a:pt x="1053" y="1636"/>
                  </a:lnTo>
                  <a:lnTo>
                    <a:pt x="1053" y="1004"/>
                  </a:lnTo>
                  <a:close/>
                  <a:moveTo>
                    <a:pt x="331" y="950"/>
                  </a:moveTo>
                  <a:lnTo>
                    <a:pt x="375" y="953"/>
                  </a:lnTo>
                  <a:lnTo>
                    <a:pt x="419" y="962"/>
                  </a:lnTo>
                  <a:lnTo>
                    <a:pt x="460" y="976"/>
                  </a:lnTo>
                  <a:lnTo>
                    <a:pt x="498" y="995"/>
                  </a:lnTo>
                  <a:lnTo>
                    <a:pt x="533" y="1019"/>
                  </a:lnTo>
                  <a:lnTo>
                    <a:pt x="565" y="1048"/>
                  </a:lnTo>
                  <a:lnTo>
                    <a:pt x="593" y="1080"/>
                  </a:lnTo>
                  <a:lnTo>
                    <a:pt x="616" y="1115"/>
                  </a:lnTo>
                  <a:lnTo>
                    <a:pt x="635" y="1153"/>
                  </a:lnTo>
                  <a:lnTo>
                    <a:pt x="650" y="1194"/>
                  </a:lnTo>
                  <a:lnTo>
                    <a:pt x="658" y="1236"/>
                  </a:lnTo>
                  <a:lnTo>
                    <a:pt x="661" y="1281"/>
                  </a:lnTo>
                  <a:lnTo>
                    <a:pt x="658" y="1326"/>
                  </a:lnTo>
                  <a:lnTo>
                    <a:pt x="650" y="1369"/>
                  </a:lnTo>
                  <a:lnTo>
                    <a:pt x="635" y="1409"/>
                  </a:lnTo>
                  <a:lnTo>
                    <a:pt x="616" y="1447"/>
                  </a:lnTo>
                  <a:lnTo>
                    <a:pt x="593" y="1482"/>
                  </a:lnTo>
                  <a:lnTo>
                    <a:pt x="565" y="1515"/>
                  </a:lnTo>
                  <a:lnTo>
                    <a:pt x="533" y="1543"/>
                  </a:lnTo>
                  <a:lnTo>
                    <a:pt x="498" y="1567"/>
                  </a:lnTo>
                  <a:lnTo>
                    <a:pt x="460" y="1586"/>
                  </a:lnTo>
                  <a:lnTo>
                    <a:pt x="419" y="1600"/>
                  </a:lnTo>
                  <a:lnTo>
                    <a:pt x="375" y="1609"/>
                  </a:lnTo>
                  <a:lnTo>
                    <a:pt x="331" y="1612"/>
                  </a:lnTo>
                  <a:lnTo>
                    <a:pt x="286" y="1609"/>
                  </a:lnTo>
                  <a:lnTo>
                    <a:pt x="243" y="1600"/>
                  </a:lnTo>
                  <a:lnTo>
                    <a:pt x="202" y="1586"/>
                  </a:lnTo>
                  <a:lnTo>
                    <a:pt x="164" y="1567"/>
                  </a:lnTo>
                  <a:lnTo>
                    <a:pt x="128" y="1543"/>
                  </a:lnTo>
                  <a:lnTo>
                    <a:pt x="96" y="1515"/>
                  </a:lnTo>
                  <a:lnTo>
                    <a:pt x="69" y="1482"/>
                  </a:lnTo>
                  <a:lnTo>
                    <a:pt x="45" y="1447"/>
                  </a:lnTo>
                  <a:lnTo>
                    <a:pt x="26" y="1409"/>
                  </a:lnTo>
                  <a:lnTo>
                    <a:pt x="12" y="1369"/>
                  </a:lnTo>
                  <a:lnTo>
                    <a:pt x="3" y="1326"/>
                  </a:lnTo>
                  <a:lnTo>
                    <a:pt x="0" y="1281"/>
                  </a:lnTo>
                  <a:lnTo>
                    <a:pt x="3" y="1236"/>
                  </a:lnTo>
                  <a:lnTo>
                    <a:pt x="12" y="1194"/>
                  </a:lnTo>
                  <a:lnTo>
                    <a:pt x="26" y="1153"/>
                  </a:lnTo>
                  <a:lnTo>
                    <a:pt x="45" y="1115"/>
                  </a:lnTo>
                  <a:lnTo>
                    <a:pt x="69" y="1080"/>
                  </a:lnTo>
                  <a:lnTo>
                    <a:pt x="96" y="1048"/>
                  </a:lnTo>
                  <a:lnTo>
                    <a:pt x="128" y="1019"/>
                  </a:lnTo>
                  <a:lnTo>
                    <a:pt x="164" y="995"/>
                  </a:lnTo>
                  <a:lnTo>
                    <a:pt x="202" y="976"/>
                  </a:lnTo>
                  <a:lnTo>
                    <a:pt x="243" y="962"/>
                  </a:lnTo>
                  <a:lnTo>
                    <a:pt x="286" y="953"/>
                  </a:lnTo>
                  <a:lnTo>
                    <a:pt x="331" y="950"/>
                  </a:lnTo>
                  <a:close/>
                  <a:moveTo>
                    <a:pt x="1053" y="10"/>
                  </a:moveTo>
                  <a:lnTo>
                    <a:pt x="3093" y="10"/>
                  </a:lnTo>
                  <a:lnTo>
                    <a:pt x="3093" y="641"/>
                  </a:lnTo>
                  <a:lnTo>
                    <a:pt x="1053" y="641"/>
                  </a:lnTo>
                  <a:lnTo>
                    <a:pt x="1053" y="10"/>
                  </a:lnTo>
                  <a:close/>
                  <a:moveTo>
                    <a:pt x="331" y="0"/>
                  </a:moveTo>
                  <a:lnTo>
                    <a:pt x="375" y="3"/>
                  </a:lnTo>
                  <a:lnTo>
                    <a:pt x="419" y="12"/>
                  </a:lnTo>
                  <a:lnTo>
                    <a:pt x="460" y="26"/>
                  </a:lnTo>
                  <a:lnTo>
                    <a:pt x="498" y="45"/>
                  </a:lnTo>
                  <a:lnTo>
                    <a:pt x="533" y="69"/>
                  </a:lnTo>
                  <a:lnTo>
                    <a:pt x="565" y="97"/>
                  </a:lnTo>
                  <a:lnTo>
                    <a:pt x="593" y="129"/>
                  </a:lnTo>
                  <a:lnTo>
                    <a:pt x="616" y="164"/>
                  </a:lnTo>
                  <a:lnTo>
                    <a:pt x="635" y="202"/>
                  </a:lnTo>
                  <a:lnTo>
                    <a:pt x="650" y="243"/>
                  </a:lnTo>
                  <a:lnTo>
                    <a:pt x="658" y="286"/>
                  </a:lnTo>
                  <a:lnTo>
                    <a:pt x="661" y="331"/>
                  </a:lnTo>
                  <a:lnTo>
                    <a:pt x="658" y="375"/>
                  </a:lnTo>
                  <a:lnTo>
                    <a:pt x="650" y="418"/>
                  </a:lnTo>
                  <a:lnTo>
                    <a:pt x="635" y="459"/>
                  </a:lnTo>
                  <a:lnTo>
                    <a:pt x="616" y="497"/>
                  </a:lnTo>
                  <a:lnTo>
                    <a:pt x="593" y="532"/>
                  </a:lnTo>
                  <a:lnTo>
                    <a:pt x="565" y="565"/>
                  </a:lnTo>
                  <a:lnTo>
                    <a:pt x="533" y="593"/>
                  </a:lnTo>
                  <a:lnTo>
                    <a:pt x="498" y="616"/>
                  </a:lnTo>
                  <a:lnTo>
                    <a:pt x="460" y="636"/>
                  </a:lnTo>
                  <a:lnTo>
                    <a:pt x="419" y="650"/>
                  </a:lnTo>
                  <a:lnTo>
                    <a:pt x="375" y="658"/>
                  </a:lnTo>
                  <a:lnTo>
                    <a:pt x="331" y="661"/>
                  </a:lnTo>
                  <a:lnTo>
                    <a:pt x="286" y="658"/>
                  </a:lnTo>
                  <a:lnTo>
                    <a:pt x="243" y="650"/>
                  </a:lnTo>
                  <a:lnTo>
                    <a:pt x="202" y="636"/>
                  </a:lnTo>
                  <a:lnTo>
                    <a:pt x="164" y="616"/>
                  </a:lnTo>
                  <a:lnTo>
                    <a:pt x="128" y="593"/>
                  </a:lnTo>
                  <a:lnTo>
                    <a:pt x="96" y="565"/>
                  </a:lnTo>
                  <a:lnTo>
                    <a:pt x="69" y="532"/>
                  </a:lnTo>
                  <a:lnTo>
                    <a:pt x="45" y="497"/>
                  </a:lnTo>
                  <a:lnTo>
                    <a:pt x="26" y="459"/>
                  </a:lnTo>
                  <a:lnTo>
                    <a:pt x="12" y="418"/>
                  </a:lnTo>
                  <a:lnTo>
                    <a:pt x="3" y="375"/>
                  </a:lnTo>
                  <a:lnTo>
                    <a:pt x="0" y="331"/>
                  </a:lnTo>
                  <a:lnTo>
                    <a:pt x="3" y="286"/>
                  </a:lnTo>
                  <a:lnTo>
                    <a:pt x="12" y="243"/>
                  </a:lnTo>
                  <a:lnTo>
                    <a:pt x="26" y="202"/>
                  </a:lnTo>
                  <a:lnTo>
                    <a:pt x="45" y="164"/>
                  </a:lnTo>
                  <a:lnTo>
                    <a:pt x="69" y="129"/>
                  </a:lnTo>
                  <a:lnTo>
                    <a:pt x="96" y="97"/>
                  </a:lnTo>
                  <a:lnTo>
                    <a:pt x="128" y="69"/>
                  </a:lnTo>
                  <a:lnTo>
                    <a:pt x="164" y="45"/>
                  </a:lnTo>
                  <a:lnTo>
                    <a:pt x="202" y="26"/>
                  </a:lnTo>
                  <a:lnTo>
                    <a:pt x="243" y="12"/>
                  </a:lnTo>
                  <a:lnTo>
                    <a:pt x="286" y="3"/>
                  </a:lnTo>
                  <a:lnTo>
                    <a:pt x="331" y="0"/>
                  </a:lnTo>
                  <a:close/>
                </a:path>
              </a:pathLst>
            </a:custGeom>
            <a:solidFill>
              <a:schemeClr val="bg1">
                <a:lumMod val="65000"/>
              </a:schemeClr>
            </a:solidFill>
            <a:ln w="0">
              <a:solidFill>
                <a:srgbClr val="A6A6A6"/>
              </a:solidFill>
              <a:prstDash val="solid"/>
              <a:round/>
              <a:headEnd/>
              <a:tailEnd/>
            </a:ln>
          </xdr:spPr>
        </xdr:sp>
      </xdr:grpSp>
    </xdr:grpSp>
    <xdr:clientData/>
  </xdr:twoCellAnchor>
  <xdr:twoCellAnchor editAs="oneCell">
    <xdr:from>
      <xdr:col>1</xdr:col>
      <xdr:colOff>0</xdr:colOff>
      <xdr:row>8</xdr:row>
      <xdr:rowOff>167640</xdr:rowOff>
    </xdr:from>
    <xdr:to>
      <xdr:col>1</xdr:col>
      <xdr:colOff>358140</xdr:colOff>
      <xdr:row>10</xdr:row>
      <xdr:rowOff>53340</xdr:rowOff>
    </xdr:to>
    <xdr:pic>
      <xdr:nvPicPr>
        <xdr:cNvPr id="6" name="Gráfico 5" descr="Briefcase con relleno sólido">
          <a:extLst>
            <a:ext uri="{FF2B5EF4-FFF2-40B4-BE49-F238E27FC236}">
              <a16:creationId xmlns:a16="http://schemas.microsoft.com/office/drawing/2014/main" id="{26FCFAA4-254F-4976-B48A-CBD7F9CF17D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82880" y="2438400"/>
          <a:ext cx="358140" cy="358140"/>
        </a:xfrm>
        <a:prstGeom prst="rect">
          <a:avLst/>
        </a:prstGeom>
      </xdr:spPr>
    </xdr:pic>
    <xdr:clientData/>
  </xdr:twoCellAnchor>
  <xdr:twoCellAnchor editAs="oneCell">
    <xdr:from>
      <xdr:col>1</xdr:col>
      <xdr:colOff>30480</xdr:colOff>
      <xdr:row>1</xdr:row>
      <xdr:rowOff>22860</xdr:rowOff>
    </xdr:from>
    <xdr:to>
      <xdr:col>1</xdr:col>
      <xdr:colOff>340995</xdr:colOff>
      <xdr:row>1</xdr:row>
      <xdr:rowOff>333375</xdr:rowOff>
    </xdr:to>
    <xdr:grpSp>
      <xdr:nvGrpSpPr>
        <xdr:cNvPr id="7" name="Icono de tiempo" descr="Reloj">
          <a:extLst>
            <a:ext uri="{FF2B5EF4-FFF2-40B4-BE49-F238E27FC236}">
              <a16:creationId xmlns:a16="http://schemas.microsoft.com/office/drawing/2014/main" id="{C00E5B4D-7E63-4ED2-A03B-13F2C808BA2A}"/>
            </a:ext>
          </a:extLst>
        </xdr:cNvPr>
        <xdr:cNvGrpSpPr>
          <a:grpSpLocks noChangeAspect="1"/>
        </xdr:cNvGrpSpPr>
      </xdr:nvGrpSpPr>
      <xdr:grpSpPr bwMode="auto">
        <a:xfrm>
          <a:off x="213360" y="525780"/>
          <a:ext cx="310515" cy="310515"/>
          <a:chOff x="390" y="69"/>
          <a:chExt cx="19" cy="19"/>
        </a:xfrm>
      </xdr:grpSpPr>
      <xdr:sp macro="" textlink="">
        <xdr:nvSpPr>
          <xdr:cNvPr id="8" name="Rectángulo 9">
            <a:extLst>
              <a:ext uri="{FF2B5EF4-FFF2-40B4-BE49-F238E27FC236}">
                <a16:creationId xmlns:a16="http://schemas.microsoft.com/office/drawing/2014/main" id="{9E1294AB-F4D1-B800-6A86-298A095E38AD}"/>
              </a:ext>
            </a:extLst>
          </xdr:cNvPr>
          <xdr:cNvSpPr>
            <a:spLocks noChangeArrowheads="1"/>
          </xdr:cNvSpPr>
        </xdr:nvSpPr>
        <xdr:spPr bwMode="auto">
          <a:xfrm>
            <a:off x="390" y="69"/>
            <a:ext cx="19" cy="19"/>
          </a:xfrm>
          <a:prstGeom prst="rect">
            <a:avLst/>
          </a:prstGeom>
          <a:noFill/>
          <a:ln w="0">
            <a:noFill/>
            <a:prstDash val="solid"/>
            <a:miter lim="800000"/>
            <a:headEnd/>
            <a:tailEnd/>
          </a:ln>
          <a:extLst>
            <a:ext uri="{909E8E84-426E-40DD-AFC4-6F175D3DCCD1}">
              <a14:hiddenFill xmlns:a14="http://schemas.microsoft.com/office/drawing/2010/main">
                <a:solidFill>
                  <a:srgbClr val="FFFFFF"/>
                </a:solidFill>
              </a14:hiddenFill>
            </a:ext>
          </a:extLst>
        </xdr:spPr>
        <xdr:txBody>
          <a:bodyPr/>
          <a:lstStyle/>
          <a:p>
            <a:endParaRPr lang="en-US"/>
          </a:p>
        </xdr:txBody>
      </xdr:sp>
      <xdr:sp macro="" textlink="">
        <xdr:nvSpPr>
          <xdr:cNvPr id="9" name="Forma libre 10">
            <a:extLst>
              <a:ext uri="{FF2B5EF4-FFF2-40B4-BE49-F238E27FC236}">
                <a16:creationId xmlns:a16="http://schemas.microsoft.com/office/drawing/2014/main" id="{8A5557BB-2C6B-1C7F-6B44-3AE4D7A335A2}"/>
              </a:ext>
            </a:extLst>
          </xdr:cNvPr>
          <xdr:cNvSpPr>
            <a:spLocks noEditPoints="1"/>
          </xdr:cNvSpPr>
        </xdr:nvSpPr>
        <xdr:spPr bwMode="auto">
          <a:xfrm>
            <a:off x="390" y="69"/>
            <a:ext cx="19" cy="19"/>
          </a:xfrm>
          <a:custGeom>
            <a:avLst/>
            <a:gdLst>
              <a:gd name="T0" fmla="*/ 1733 w 3307"/>
              <a:gd name="T1" fmla="*/ 675 h 3307"/>
              <a:gd name="T2" fmla="*/ 1793 w 3307"/>
              <a:gd name="T3" fmla="*/ 765 h 3307"/>
              <a:gd name="T4" fmla="*/ 2174 w 3307"/>
              <a:gd name="T5" fmla="*/ 1989 h 3307"/>
              <a:gd name="T6" fmla="*/ 2197 w 3307"/>
              <a:gd name="T7" fmla="*/ 2082 h 3307"/>
              <a:gd name="T8" fmla="*/ 2155 w 3307"/>
              <a:gd name="T9" fmla="*/ 2171 h 3307"/>
              <a:gd name="T10" fmla="*/ 2076 w 3307"/>
              <a:gd name="T11" fmla="*/ 2209 h 3307"/>
              <a:gd name="T12" fmla="*/ 1990 w 3307"/>
              <a:gd name="T13" fmla="*/ 2195 h 3307"/>
              <a:gd name="T14" fmla="*/ 1511 w 3307"/>
              <a:gd name="T15" fmla="*/ 794 h 3307"/>
              <a:gd name="T16" fmla="*/ 1553 w 3307"/>
              <a:gd name="T17" fmla="*/ 692 h 3307"/>
              <a:gd name="T18" fmla="*/ 1652 w 3307"/>
              <a:gd name="T19" fmla="*/ 651 h 3307"/>
              <a:gd name="T20" fmla="*/ 1401 w 3307"/>
              <a:gd name="T21" fmla="*/ 530 h 3307"/>
              <a:gd name="T22" fmla="*/ 1096 w 3307"/>
              <a:gd name="T23" fmla="*/ 646 h 3307"/>
              <a:gd name="T24" fmla="*/ 840 w 3307"/>
              <a:gd name="T25" fmla="*/ 840 h 3307"/>
              <a:gd name="T26" fmla="*/ 645 w 3307"/>
              <a:gd name="T27" fmla="*/ 1096 h 3307"/>
              <a:gd name="T28" fmla="*/ 529 w 3307"/>
              <a:gd name="T29" fmla="*/ 1401 h 3307"/>
              <a:gd name="T30" fmla="*/ 505 w 3307"/>
              <a:gd name="T31" fmla="*/ 1740 h 3307"/>
              <a:gd name="T32" fmla="*/ 577 w 3307"/>
              <a:gd name="T33" fmla="*/ 2063 h 3307"/>
              <a:gd name="T34" fmla="*/ 734 w 3307"/>
              <a:gd name="T35" fmla="*/ 2346 h 3307"/>
              <a:gd name="T36" fmla="*/ 961 w 3307"/>
              <a:gd name="T37" fmla="*/ 2572 h 3307"/>
              <a:gd name="T38" fmla="*/ 1244 w 3307"/>
              <a:gd name="T39" fmla="*/ 2730 h 3307"/>
              <a:gd name="T40" fmla="*/ 1567 w 3307"/>
              <a:gd name="T41" fmla="*/ 2802 h 3307"/>
              <a:gd name="T42" fmla="*/ 1906 w 3307"/>
              <a:gd name="T43" fmla="*/ 2777 h 3307"/>
              <a:gd name="T44" fmla="*/ 2211 w 3307"/>
              <a:gd name="T45" fmla="*/ 2661 h 3307"/>
              <a:gd name="T46" fmla="*/ 2467 w 3307"/>
              <a:gd name="T47" fmla="*/ 2467 h 3307"/>
              <a:gd name="T48" fmla="*/ 2662 w 3307"/>
              <a:gd name="T49" fmla="*/ 2211 h 3307"/>
              <a:gd name="T50" fmla="*/ 2778 w 3307"/>
              <a:gd name="T51" fmla="*/ 1906 h 3307"/>
              <a:gd name="T52" fmla="*/ 2802 w 3307"/>
              <a:gd name="T53" fmla="*/ 1567 h 3307"/>
              <a:gd name="T54" fmla="*/ 2730 w 3307"/>
              <a:gd name="T55" fmla="*/ 1244 h 3307"/>
              <a:gd name="T56" fmla="*/ 2573 w 3307"/>
              <a:gd name="T57" fmla="*/ 961 h 3307"/>
              <a:gd name="T58" fmla="*/ 2346 w 3307"/>
              <a:gd name="T59" fmla="*/ 734 h 3307"/>
              <a:gd name="T60" fmla="*/ 2063 w 3307"/>
              <a:gd name="T61" fmla="*/ 577 h 3307"/>
              <a:gd name="T62" fmla="*/ 1740 w 3307"/>
              <a:gd name="T63" fmla="*/ 505 h 3307"/>
              <a:gd name="T64" fmla="*/ 1853 w 3307"/>
              <a:gd name="T65" fmla="*/ 12 h 3307"/>
              <a:gd name="T66" fmla="*/ 2231 w 3307"/>
              <a:gd name="T67" fmla="*/ 103 h 3307"/>
              <a:gd name="T68" fmla="*/ 2568 w 3307"/>
              <a:gd name="T69" fmla="*/ 276 h 3307"/>
              <a:gd name="T70" fmla="*/ 2855 w 3307"/>
              <a:gd name="T71" fmla="*/ 518 h 3307"/>
              <a:gd name="T72" fmla="*/ 3082 w 3307"/>
              <a:gd name="T73" fmla="*/ 819 h 3307"/>
              <a:gd name="T74" fmla="*/ 3235 w 3307"/>
              <a:gd name="T75" fmla="*/ 1167 h 3307"/>
              <a:gd name="T76" fmla="*/ 3304 w 3307"/>
              <a:gd name="T77" fmla="*/ 1552 h 3307"/>
              <a:gd name="T78" fmla="*/ 3280 w 3307"/>
              <a:gd name="T79" fmla="*/ 1951 h 3307"/>
              <a:gd name="T80" fmla="*/ 3168 w 3307"/>
              <a:gd name="T81" fmla="*/ 2319 h 3307"/>
              <a:gd name="T82" fmla="*/ 2976 w 3307"/>
              <a:gd name="T83" fmla="*/ 2645 h 3307"/>
              <a:gd name="T84" fmla="*/ 2719 w 3307"/>
              <a:gd name="T85" fmla="*/ 2918 h 3307"/>
              <a:gd name="T86" fmla="*/ 2405 w 3307"/>
              <a:gd name="T87" fmla="*/ 3127 h 3307"/>
              <a:gd name="T88" fmla="*/ 2046 w 3307"/>
              <a:gd name="T89" fmla="*/ 3260 h 3307"/>
              <a:gd name="T90" fmla="*/ 1652 w 3307"/>
              <a:gd name="T91" fmla="*/ 3307 h 3307"/>
              <a:gd name="T92" fmla="*/ 1261 w 3307"/>
              <a:gd name="T93" fmla="*/ 3260 h 3307"/>
              <a:gd name="T94" fmla="*/ 902 w 3307"/>
              <a:gd name="T95" fmla="*/ 3127 h 3307"/>
              <a:gd name="T96" fmla="*/ 588 w 3307"/>
              <a:gd name="T97" fmla="*/ 2918 h 3307"/>
              <a:gd name="T98" fmla="*/ 331 w 3307"/>
              <a:gd name="T99" fmla="*/ 2645 h 3307"/>
              <a:gd name="T100" fmla="*/ 139 w 3307"/>
              <a:gd name="T101" fmla="*/ 2319 h 3307"/>
              <a:gd name="T102" fmla="*/ 27 w 3307"/>
              <a:gd name="T103" fmla="*/ 1951 h 3307"/>
              <a:gd name="T104" fmla="*/ 3 w 3307"/>
              <a:gd name="T105" fmla="*/ 1552 h 3307"/>
              <a:gd name="T106" fmla="*/ 72 w 3307"/>
              <a:gd name="T107" fmla="*/ 1167 h 3307"/>
              <a:gd name="T108" fmla="*/ 225 w 3307"/>
              <a:gd name="T109" fmla="*/ 819 h 3307"/>
              <a:gd name="T110" fmla="*/ 452 w 3307"/>
              <a:gd name="T111" fmla="*/ 518 h 3307"/>
              <a:gd name="T112" fmla="*/ 739 w 3307"/>
              <a:gd name="T113" fmla="*/ 276 h 3307"/>
              <a:gd name="T114" fmla="*/ 1076 w 3307"/>
              <a:gd name="T115" fmla="*/ 103 h 3307"/>
              <a:gd name="T116" fmla="*/ 1454 w 3307"/>
              <a:gd name="T117" fmla="*/ 12 h 33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Lst>
            <a:rect l="0" t="0" r="r" b="b"/>
            <a:pathLst>
              <a:path w="3307" h="3307">
                <a:moveTo>
                  <a:pt x="1652" y="651"/>
                </a:moveTo>
                <a:lnTo>
                  <a:pt x="1683" y="653"/>
                </a:lnTo>
                <a:lnTo>
                  <a:pt x="1709" y="662"/>
                </a:lnTo>
                <a:lnTo>
                  <a:pt x="1733" y="675"/>
                </a:lnTo>
                <a:lnTo>
                  <a:pt x="1754" y="692"/>
                </a:lnTo>
                <a:lnTo>
                  <a:pt x="1772" y="714"/>
                </a:lnTo>
                <a:lnTo>
                  <a:pt x="1785" y="738"/>
                </a:lnTo>
                <a:lnTo>
                  <a:pt x="1793" y="765"/>
                </a:lnTo>
                <a:lnTo>
                  <a:pt x="1796" y="794"/>
                </a:lnTo>
                <a:lnTo>
                  <a:pt x="1796" y="1595"/>
                </a:lnTo>
                <a:lnTo>
                  <a:pt x="2158" y="1969"/>
                </a:lnTo>
                <a:lnTo>
                  <a:pt x="2174" y="1989"/>
                </a:lnTo>
                <a:lnTo>
                  <a:pt x="2186" y="2011"/>
                </a:lnTo>
                <a:lnTo>
                  <a:pt x="2194" y="2034"/>
                </a:lnTo>
                <a:lnTo>
                  <a:pt x="2197" y="2058"/>
                </a:lnTo>
                <a:lnTo>
                  <a:pt x="2197" y="2082"/>
                </a:lnTo>
                <a:lnTo>
                  <a:pt x="2193" y="2106"/>
                </a:lnTo>
                <a:lnTo>
                  <a:pt x="2184" y="2130"/>
                </a:lnTo>
                <a:lnTo>
                  <a:pt x="2171" y="2151"/>
                </a:lnTo>
                <a:lnTo>
                  <a:pt x="2155" y="2171"/>
                </a:lnTo>
                <a:lnTo>
                  <a:pt x="2137" y="2185"/>
                </a:lnTo>
                <a:lnTo>
                  <a:pt x="2117" y="2196"/>
                </a:lnTo>
                <a:lnTo>
                  <a:pt x="2097" y="2204"/>
                </a:lnTo>
                <a:lnTo>
                  <a:pt x="2076" y="2209"/>
                </a:lnTo>
                <a:lnTo>
                  <a:pt x="2055" y="2211"/>
                </a:lnTo>
                <a:lnTo>
                  <a:pt x="2033" y="2209"/>
                </a:lnTo>
                <a:lnTo>
                  <a:pt x="2011" y="2204"/>
                </a:lnTo>
                <a:lnTo>
                  <a:pt x="1990" y="2195"/>
                </a:lnTo>
                <a:lnTo>
                  <a:pt x="1970" y="2183"/>
                </a:lnTo>
                <a:lnTo>
                  <a:pt x="1953" y="2167"/>
                </a:lnTo>
                <a:lnTo>
                  <a:pt x="1511" y="1712"/>
                </a:lnTo>
                <a:lnTo>
                  <a:pt x="1511" y="794"/>
                </a:lnTo>
                <a:lnTo>
                  <a:pt x="1514" y="765"/>
                </a:lnTo>
                <a:lnTo>
                  <a:pt x="1522" y="738"/>
                </a:lnTo>
                <a:lnTo>
                  <a:pt x="1535" y="714"/>
                </a:lnTo>
                <a:lnTo>
                  <a:pt x="1553" y="692"/>
                </a:lnTo>
                <a:lnTo>
                  <a:pt x="1574" y="675"/>
                </a:lnTo>
                <a:lnTo>
                  <a:pt x="1598" y="662"/>
                </a:lnTo>
                <a:lnTo>
                  <a:pt x="1624" y="653"/>
                </a:lnTo>
                <a:lnTo>
                  <a:pt x="1652" y="651"/>
                </a:lnTo>
                <a:close/>
                <a:moveTo>
                  <a:pt x="1652" y="502"/>
                </a:moveTo>
                <a:lnTo>
                  <a:pt x="1567" y="505"/>
                </a:lnTo>
                <a:lnTo>
                  <a:pt x="1483" y="514"/>
                </a:lnTo>
                <a:lnTo>
                  <a:pt x="1401" y="530"/>
                </a:lnTo>
                <a:lnTo>
                  <a:pt x="1321" y="551"/>
                </a:lnTo>
                <a:lnTo>
                  <a:pt x="1244" y="577"/>
                </a:lnTo>
                <a:lnTo>
                  <a:pt x="1168" y="609"/>
                </a:lnTo>
                <a:lnTo>
                  <a:pt x="1096" y="646"/>
                </a:lnTo>
                <a:lnTo>
                  <a:pt x="1027" y="687"/>
                </a:lnTo>
                <a:lnTo>
                  <a:pt x="961" y="734"/>
                </a:lnTo>
                <a:lnTo>
                  <a:pt x="898" y="785"/>
                </a:lnTo>
                <a:lnTo>
                  <a:pt x="840" y="840"/>
                </a:lnTo>
                <a:lnTo>
                  <a:pt x="785" y="898"/>
                </a:lnTo>
                <a:lnTo>
                  <a:pt x="734" y="961"/>
                </a:lnTo>
                <a:lnTo>
                  <a:pt x="687" y="1027"/>
                </a:lnTo>
                <a:lnTo>
                  <a:pt x="645" y="1096"/>
                </a:lnTo>
                <a:lnTo>
                  <a:pt x="609" y="1168"/>
                </a:lnTo>
                <a:lnTo>
                  <a:pt x="577" y="1244"/>
                </a:lnTo>
                <a:lnTo>
                  <a:pt x="550" y="1321"/>
                </a:lnTo>
                <a:lnTo>
                  <a:pt x="529" y="1401"/>
                </a:lnTo>
                <a:lnTo>
                  <a:pt x="514" y="1483"/>
                </a:lnTo>
                <a:lnTo>
                  <a:pt x="505" y="1567"/>
                </a:lnTo>
                <a:lnTo>
                  <a:pt x="502" y="1653"/>
                </a:lnTo>
                <a:lnTo>
                  <a:pt x="505" y="1740"/>
                </a:lnTo>
                <a:lnTo>
                  <a:pt x="514" y="1824"/>
                </a:lnTo>
                <a:lnTo>
                  <a:pt x="529" y="1906"/>
                </a:lnTo>
                <a:lnTo>
                  <a:pt x="550" y="1985"/>
                </a:lnTo>
                <a:lnTo>
                  <a:pt x="577" y="2063"/>
                </a:lnTo>
                <a:lnTo>
                  <a:pt x="609" y="2139"/>
                </a:lnTo>
                <a:lnTo>
                  <a:pt x="645" y="2211"/>
                </a:lnTo>
                <a:lnTo>
                  <a:pt x="687" y="2280"/>
                </a:lnTo>
                <a:lnTo>
                  <a:pt x="734" y="2346"/>
                </a:lnTo>
                <a:lnTo>
                  <a:pt x="785" y="2408"/>
                </a:lnTo>
                <a:lnTo>
                  <a:pt x="840" y="2467"/>
                </a:lnTo>
                <a:lnTo>
                  <a:pt x="898" y="2522"/>
                </a:lnTo>
                <a:lnTo>
                  <a:pt x="961" y="2572"/>
                </a:lnTo>
                <a:lnTo>
                  <a:pt x="1027" y="2620"/>
                </a:lnTo>
                <a:lnTo>
                  <a:pt x="1096" y="2661"/>
                </a:lnTo>
                <a:lnTo>
                  <a:pt x="1168" y="2698"/>
                </a:lnTo>
                <a:lnTo>
                  <a:pt x="1244" y="2730"/>
                </a:lnTo>
                <a:lnTo>
                  <a:pt x="1321" y="2756"/>
                </a:lnTo>
                <a:lnTo>
                  <a:pt x="1401" y="2777"/>
                </a:lnTo>
                <a:lnTo>
                  <a:pt x="1483" y="2793"/>
                </a:lnTo>
                <a:lnTo>
                  <a:pt x="1567" y="2802"/>
                </a:lnTo>
                <a:lnTo>
                  <a:pt x="1652" y="2805"/>
                </a:lnTo>
                <a:lnTo>
                  <a:pt x="1740" y="2802"/>
                </a:lnTo>
                <a:lnTo>
                  <a:pt x="1824" y="2793"/>
                </a:lnTo>
                <a:lnTo>
                  <a:pt x="1906" y="2777"/>
                </a:lnTo>
                <a:lnTo>
                  <a:pt x="1986" y="2756"/>
                </a:lnTo>
                <a:lnTo>
                  <a:pt x="2063" y="2730"/>
                </a:lnTo>
                <a:lnTo>
                  <a:pt x="2139" y="2698"/>
                </a:lnTo>
                <a:lnTo>
                  <a:pt x="2211" y="2661"/>
                </a:lnTo>
                <a:lnTo>
                  <a:pt x="2280" y="2620"/>
                </a:lnTo>
                <a:lnTo>
                  <a:pt x="2346" y="2572"/>
                </a:lnTo>
                <a:lnTo>
                  <a:pt x="2409" y="2522"/>
                </a:lnTo>
                <a:lnTo>
                  <a:pt x="2467" y="2467"/>
                </a:lnTo>
                <a:lnTo>
                  <a:pt x="2522" y="2408"/>
                </a:lnTo>
                <a:lnTo>
                  <a:pt x="2573" y="2346"/>
                </a:lnTo>
                <a:lnTo>
                  <a:pt x="2620" y="2280"/>
                </a:lnTo>
                <a:lnTo>
                  <a:pt x="2662" y="2211"/>
                </a:lnTo>
                <a:lnTo>
                  <a:pt x="2698" y="2139"/>
                </a:lnTo>
                <a:lnTo>
                  <a:pt x="2730" y="2063"/>
                </a:lnTo>
                <a:lnTo>
                  <a:pt x="2757" y="1985"/>
                </a:lnTo>
                <a:lnTo>
                  <a:pt x="2778" y="1906"/>
                </a:lnTo>
                <a:lnTo>
                  <a:pt x="2793" y="1824"/>
                </a:lnTo>
                <a:lnTo>
                  <a:pt x="2802" y="1740"/>
                </a:lnTo>
                <a:lnTo>
                  <a:pt x="2805" y="1653"/>
                </a:lnTo>
                <a:lnTo>
                  <a:pt x="2802" y="1567"/>
                </a:lnTo>
                <a:lnTo>
                  <a:pt x="2793" y="1483"/>
                </a:lnTo>
                <a:lnTo>
                  <a:pt x="2778" y="1401"/>
                </a:lnTo>
                <a:lnTo>
                  <a:pt x="2757" y="1321"/>
                </a:lnTo>
                <a:lnTo>
                  <a:pt x="2730" y="1244"/>
                </a:lnTo>
                <a:lnTo>
                  <a:pt x="2698" y="1168"/>
                </a:lnTo>
                <a:lnTo>
                  <a:pt x="2662" y="1096"/>
                </a:lnTo>
                <a:lnTo>
                  <a:pt x="2620" y="1027"/>
                </a:lnTo>
                <a:lnTo>
                  <a:pt x="2573" y="961"/>
                </a:lnTo>
                <a:lnTo>
                  <a:pt x="2522" y="898"/>
                </a:lnTo>
                <a:lnTo>
                  <a:pt x="2467" y="840"/>
                </a:lnTo>
                <a:lnTo>
                  <a:pt x="2409" y="785"/>
                </a:lnTo>
                <a:lnTo>
                  <a:pt x="2346" y="734"/>
                </a:lnTo>
                <a:lnTo>
                  <a:pt x="2280" y="687"/>
                </a:lnTo>
                <a:lnTo>
                  <a:pt x="2211" y="646"/>
                </a:lnTo>
                <a:lnTo>
                  <a:pt x="2139" y="609"/>
                </a:lnTo>
                <a:lnTo>
                  <a:pt x="2063" y="577"/>
                </a:lnTo>
                <a:lnTo>
                  <a:pt x="1986" y="551"/>
                </a:lnTo>
                <a:lnTo>
                  <a:pt x="1906" y="530"/>
                </a:lnTo>
                <a:lnTo>
                  <a:pt x="1824" y="514"/>
                </a:lnTo>
                <a:lnTo>
                  <a:pt x="1740" y="505"/>
                </a:lnTo>
                <a:lnTo>
                  <a:pt x="1652" y="502"/>
                </a:lnTo>
                <a:close/>
                <a:moveTo>
                  <a:pt x="1652" y="0"/>
                </a:moveTo>
                <a:lnTo>
                  <a:pt x="1755" y="3"/>
                </a:lnTo>
                <a:lnTo>
                  <a:pt x="1853" y="12"/>
                </a:lnTo>
                <a:lnTo>
                  <a:pt x="1951" y="27"/>
                </a:lnTo>
                <a:lnTo>
                  <a:pt x="2046" y="47"/>
                </a:lnTo>
                <a:lnTo>
                  <a:pt x="2140" y="72"/>
                </a:lnTo>
                <a:lnTo>
                  <a:pt x="2231" y="103"/>
                </a:lnTo>
                <a:lnTo>
                  <a:pt x="2319" y="139"/>
                </a:lnTo>
                <a:lnTo>
                  <a:pt x="2405" y="180"/>
                </a:lnTo>
                <a:lnTo>
                  <a:pt x="2488" y="225"/>
                </a:lnTo>
                <a:lnTo>
                  <a:pt x="2568" y="276"/>
                </a:lnTo>
                <a:lnTo>
                  <a:pt x="2646" y="331"/>
                </a:lnTo>
                <a:lnTo>
                  <a:pt x="2719" y="389"/>
                </a:lnTo>
                <a:lnTo>
                  <a:pt x="2789" y="452"/>
                </a:lnTo>
                <a:lnTo>
                  <a:pt x="2855" y="518"/>
                </a:lnTo>
                <a:lnTo>
                  <a:pt x="2918" y="588"/>
                </a:lnTo>
                <a:lnTo>
                  <a:pt x="2976" y="661"/>
                </a:lnTo>
                <a:lnTo>
                  <a:pt x="3031" y="739"/>
                </a:lnTo>
                <a:lnTo>
                  <a:pt x="3082" y="819"/>
                </a:lnTo>
                <a:lnTo>
                  <a:pt x="3127" y="902"/>
                </a:lnTo>
                <a:lnTo>
                  <a:pt x="3168" y="988"/>
                </a:lnTo>
                <a:lnTo>
                  <a:pt x="3204" y="1076"/>
                </a:lnTo>
                <a:lnTo>
                  <a:pt x="3235" y="1167"/>
                </a:lnTo>
                <a:lnTo>
                  <a:pt x="3260" y="1261"/>
                </a:lnTo>
                <a:lnTo>
                  <a:pt x="3280" y="1356"/>
                </a:lnTo>
                <a:lnTo>
                  <a:pt x="3295" y="1454"/>
                </a:lnTo>
                <a:lnTo>
                  <a:pt x="3304" y="1552"/>
                </a:lnTo>
                <a:lnTo>
                  <a:pt x="3307" y="1653"/>
                </a:lnTo>
                <a:lnTo>
                  <a:pt x="3304" y="1754"/>
                </a:lnTo>
                <a:lnTo>
                  <a:pt x="3295" y="1853"/>
                </a:lnTo>
                <a:lnTo>
                  <a:pt x="3280" y="1951"/>
                </a:lnTo>
                <a:lnTo>
                  <a:pt x="3260" y="2046"/>
                </a:lnTo>
                <a:lnTo>
                  <a:pt x="3235" y="2140"/>
                </a:lnTo>
                <a:lnTo>
                  <a:pt x="3204" y="2231"/>
                </a:lnTo>
                <a:lnTo>
                  <a:pt x="3168" y="2319"/>
                </a:lnTo>
                <a:lnTo>
                  <a:pt x="3127" y="2405"/>
                </a:lnTo>
                <a:lnTo>
                  <a:pt x="3082" y="2488"/>
                </a:lnTo>
                <a:lnTo>
                  <a:pt x="3031" y="2568"/>
                </a:lnTo>
                <a:lnTo>
                  <a:pt x="2976" y="2645"/>
                </a:lnTo>
                <a:lnTo>
                  <a:pt x="2918" y="2719"/>
                </a:lnTo>
                <a:lnTo>
                  <a:pt x="2855" y="2789"/>
                </a:lnTo>
                <a:lnTo>
                  <a:pt x="2789" y="2855"/>
                </a:lnTo>
                <a:lnTo>
                  <a:pt x="2719" y="2918"/>
                </a:lnTo>
                <a:lnTo>
                  <a:pt x="2646" y="2976"/>
                </a:lnTo>
                <a:lnTo>
                  <a:pt x="2568" y="3031"/>
                </a:lnTo>
                <a:lnTo>
                  <a:pt x="2488" y="3082"/>
                </a:lnTo>
                <a:lnTo>
                  <a:pt x="2405" y="3127"/>
                </a:lnTo>
                <a:lnTo>
                  <a:pt x="2319" y="3168"/>
                </a:lnTo>
                <a:lnTo>
                  <a:pt x="2231" y="3204"/>
                </a:lnTo>
                <a:lnTo>
                  <a:pt x="2140" y="3235"/>
                </a:lnTo>
                <a:lnTo>
                  <a:pt x="2046" y="3260"/>
                </a:lnTo>
                <a:lnTo>
                  <a:pt x="1951" y="3280"/>
                </a:lnTo>
                <a:lnTo>
                  <a:pt x="1853" y="3295"/>
                </a:lnTo>
                <a:lnTo>
                  <a:pt x="1755" y="3304"/>
                </a:lnTo>
                <a:lnTo>
                  <a:pt x="1652" y="3307"/>
                </a:lnTo>
                <a:lnTo>
                  <a:pt x="1552" y="3304"/>
                </a:lnTo>
                <a:lnTo>
                  <a:pt x="1454" y="3295"/>
                </a:lnTo>
                <a:lnTo>
                  <a:pt x="1356" y="3280"/>
                </a:lnTo>
                <a:lnTo>
                  <a:pt x="1261" y="3260"/>
                </a:lnTo>
                <a:lnTo>
                  <a:pt x="1167" y="3235"/>
                </a:lnTo>
                <a:lnTo>
                  <a:pt x="1076" y="3204"/>
                </a:lnTo>
                <a:lnTo>
                  <a:pt x="988" y="3168"/>
                </a:lnTo>
                <a:lnTo>
                  <a:pt x="902" y="3127"/>
                </a:lnTo>
                <a:lnTo>
                  <a:pt x="819" y="3082"/>
                </a:lnTo>
                <a:lnTo>
                  <a:pt x="739" y="3031"/>
                </a:lnTo>
                <a:lnTo>
                  <a:pt x="661" y="2976"/>
                </a:lnTo>
                <a:lnTo>
                  <a:pt x="588" y="2918"/>
                </a:lnTo>
                <a:lnTo>
                  <a:pt x="518" y="2855"/>
                </a:lnTo>
                <a:lnTo>
                  <a:pt x="452" y="2789"/>
                </a:lnTo>
                <a:lnTo>
                  <a:pt x="389" y="2719"/>
                </a:lnTo>
                <a:lnTo>
                  <a:pt x="331" y="2645"/>
                </a:lnTo>
                <a:lnTo>
                  <a:pt x="276" y="2568"/>
                </a:lnTo>
                <a:lnTo>
                  <a:pt x="225" y="2488"/>
                </a:lnTo>
                <a:lnTo>
                  <a:pt x="180" y="2405"/>
                </a:lnTo>
                <a:lnTo>
                  <a:pt x="139" y="2319"/>
                </a:lnTo>
                <a:lnTo>
                  <a:pt x="103" y="2231"/>
                </a:lnTo>
                <a:lnTo>
                  <a:pt x="72" y="2140"/>
                </a:lnTo>
                <a:lnTo>
                  <a:pt x="47" y="2046"/>
                </a:lnTo>
                <a:lnTo>
                  <a:pt x="27" y="1951"/>
                </a:lnTo>
                <a:lnTo>
                  <a:pt x="12" y="1853"/>
                </a:lnTo>
                <a:lnTo>
                  <a:pt x="3" y="1754"/>
                </a:lnTo>
                <a:lnTo>
                  <a:pt x="0" y="1653"/>
                </a:lnTo>
                <a:lnTo>
                  <a:pt x="3" y="1552"/>
                </a:lnTo>
                <a:lnTo>
                  <a:pt x="12" y="1454"/>
                </a:lnTo>
                <a:lnTo>
                  <a:pt x="27" y="1356"/>
                </a:lnTo>
                <a:lnTo>
                  <a:pt x="47" y="1261"/>
                </a:lnTo>
                <a:lnTo>
                  <a:pt x="72" y="1167"/>
                </a:lnTo>
                <a:lnTo>
                  <a:pt x="103" y="1076"/>
                </a:lnTo>
                <a:lnTo>
                  <a:pt x="139" y="988"/>
                </a:lnTo>
                <a:lnTo>
                  <a:pt x="180" y="902"/>
                </a:lnTo>
                <a:lnTo>
                  <a:pt x="225" y="819"/>
                </a:lnTo>
                <a:lnTo>
                  <a:pt x="276" y="739"/>
                </a:lnTo>
                <a:lnTo>
                  <a:pt x="331" y="661"/>
                </a:lnTo>
                <a:lnTo>
                  <a:pt x="389" y="588"/>
                </a:lnTo>
                <a:lnTo>
                  <a:pt x="452" y="518"/>
                </a:lnTo>
                <a:lnTo>
                  <a:pt x="518" y="452"/>
                </a:lnTo>
                <a:lnTo>
                  <a:pt x="588" y="389"/>
                </a:lnTo>
                <a:lnTo>
                  <a:pt x="661" y="331"/>
                </a:lnTo>
                <a:lnTo>
                  <a:pt x="739" y="276"/>
                </a:lnTo>
                <a:lnTo>
                  <a:pt x="819" y="225"/>
                </a:lnTo>
                <a:lnTo>
                  <a:pt x="902" y="180"/>
                </a:lnTo>
                <a:lnTo>
                  <a:pt x="988" y="139"/>
                </a:lnTo>
                <a:lnTo>
                  <a:pt x="1076" y="103"/>
                </a:lnTo>
                <a:lnTo>
                  <a:pt x="1167" y="72"/>
                </a:lnTo>
                <a:lnTo>
                  <a:pt x="1261" y="47"/>
                </a:lnTo>
                <a:lnTo>
                  <a:pt x="1356" y="27"/>
                </a:lnTo>
                <a:lnTo>
                  <a:pt x="1454" y="12"/>
                </a:lnTo>
                <a:lnTo>
                  <a:pt x="1552" y="3"/>
                </a:lnTo>
                <a:lnTo>
                  <a:pt x="1652" y="0"/>
                </a:lnTo>
                <a:close/>
              </a:path>
            </a:pathLst>
          </a:custGeom>
          <a:solidFill>
            <a:srgbClr val="FFFFFF"/>
          </a:solidFill>
          <a:ln w="0">
            <a:noFill/>
            <a:prstDash val="solid"/>
            <a:round/>
            <a:headEnd/>
            <a:tailEnd/>
          </a:ln>
        </xdr:spPr>
      </xdr:sp>
    </xdr:grpSp>
    <xdr:clientData/>
  </xdr:two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3">
  <rv s="0">
    <v>0</v>
    <v>5</v>
    <v>Clock con relleno sólido</v>
  </rv>
  <rv s="0">
    <v>1</v>
    <v>5</v>
    <v>Camera con relleno sólido</v>
  </rv>
  <rv s="0">
    <v>2</v>
    <v>5</v>
    <v>Inbox con relleno sólido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Programación_diaria" displayName="Programación_diaria" ref="E3:F76" totalsRowShown="0" headerRowDxfId="9">
  <autoFilter ref="E3:F76" xr:uid="{00000000-000C-0000-FFFF-FFFF00000000}">
    <filterColumn colId="0" hiddenButton="1"/>
    <filterColumn colId="1" hiddenButton="1"/>
  </autoFilter>
  <tableColumns count="2">
    <tableColumn id="1" xr3:uid="{00000000-0010-0000-0000-000001000000}" name="Hora" dataCellStyle="Hora">
      <calculatedColumnFormula>'Intervalos de tiempo'!E3</calculatedColumnFormula>
    </tableColumn>
    <tableColumn id="2" xr3:uid="{00000000-0010-0000-0000-000002000000}" name="Descripción" dataDxfId="8">
      <calculatedColumnFormula>IFERROR(INDEX(Programador_de_eventos[],MATCH(DATEVALUE(DateVal)&amp;Programación_diaria[[#This Row],[Hora]],LookUpDateAndTime,0),3),"")</calculatedColumnFormula>
    </tableColumn>
  </tableColumns>
  <tableStyleInfo name="Programación diaria" showFirstColumn="0" showLastColumn="0" showRowStripes="1" showColumnStripes="1"/>
  <extLst>
    <ext xmlns:x14="http://schemas.microsoft.com/office/spreadsheetml/2009/9/main" uri="{504A1905-F514-4f6f-8877-14C23A59335A}">
      <x14:table altTextSummary="Programación diaria que incluye el evento para el intervalo de tiempo específico, como se menciona en la hoja Programador de evento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Programador_de_eventos" displayName="Programador_de_eventos" ref="E2:H15" totalsRowShown="0" headerRowDxfId="7" dataDxfId="6">
  <autoFilter ref="E2:H15" xr:uid="{00000000-0009-0000-0100-000003000000}"/>
  <tableColumns count="4">
    <tableColumn id="1" xr3:uid="{00000000-0010-0000-0100-000001000000}" name="FECHA"/>
    <tableColumn id="2" xr3:uid="{00000000-0010-0000-0100-000002000000}" name="TIEMPO" dataCellStyle="Hora"/>
    <tableColumn id="3" xr3:uid="{00000000-0010-0000-0100-000003000000}" name="DESCRIPCIÓN"/>
    <tableColumn id="4" xr3:uid="{00000000-0010-0000-0100-000004000000}" name="VALOR ÚNICO (CALCULADO)" dataDxfId="5">
      <calculatedColumnFormula>Programador_de_eventos[[#This Row],[FECHA]]&amp;"|"&amp;COUNTIF($E$3:E3,E3)</calculatedColumnFormula>
    </tableColumn>
  </tableColumns>
  <tableStyleInfo name="Intervalos de tiempo" showFirstColumn="0" showLastColumn="0" showRowStripes="1" showColumnStripes="0"/>
  <extLst>
    <ext xmlns:x14="http://schemas.microsoft.com/office/spreadsheetml/2009/9/main" uri="{504A1905-F514-4f6f-8877-14C23A59335A}">
      <x14:table altTextSummary="En esta tabla se muestra la fecha, la hora y la descripción de los evento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Hora" displayName="Hora" ref="E2:E75" totalsRowShown="0" dataCellStyle="Hora">
  <autoFilter ref="E2:E75" xr:uid="{00000000-0009-0000-0100-000001000000}"/>
  <tableColumns count="1">
    <tableColumn id="1" xr3:uid="{00000000-0010-0000-0200-000001000000}" name="Hora" dataCellStyle="Hora">
      <calculatedColumnFormula>IFERROR(IF($E2+Incremento&gt;Hora_de_finalización,"",$E2+Incremento),"")</calculatedColumnFormula>
    </tableColumn>
  </tableColumns>
  <tableStyleInfo name="Intervalos de tiempo" showFirstColumn="0" showLastColumn="0" showRowStripes="1" showColumnStripes="0"/>
  <extLst>
    <ext xmlns:x14="http://schemas.microsoft.com/office/spreadsheetml/2009/9/main" uri="{504A1905-F514-4f6f-8877-14C23A59335A}">
      <x14:table altTextSummary="Lista de intervalos de tiempo que aparecen en la hoja Programación diaria"/>
    </ext>
  </extLst>
</table>
</file>

<file path=xl/theme/theme1.xml><?xml version="1.0" encoding="utf-8"?>
<a:theme xmlns:a="http://schemas.openxmlformats.org/drawingml/2006/main" name="Decatur">
  <a:themeElements>
    <a:clrScheme name="Daily Schedule">
      <a:dk1>
        <a:srgbClr val="000000"/>
      </a:dk1>
      <a:lt1>
        <a:srgbClr val="FFFFFF"/>
      </a:lt1>
      <a:dk2>
        <a:srgbClr val="2B2A25"/>
      </a:dk2>
      <a:lt2>
        <a:srgbClr val="C3C397"/>
      </a:lt2>
      <a:accent1>
        <a:srgbClr val="1792E5"/>
      </a:accent1>
      <a:accent2>
        <a:srgbClr val="E8BA35"/>
      </a:accent2>
      <a:accent3>
        <a:srgbClr val="76B335"/>
      </a:accent3>
      <a:accent4>
        <a:srgbClr val="CE4059"/>
      </a:accent4>
      <a:accent5>
        <a:srgbClr val="2DBAA9"/>
      </a:accent5>
      <a:accent6>
        <a:srgbClr val="6A4B9C"/>
      </a:accent6>
      <a:hlink>
        <a:srgbClr val="1792E5"/>
      </a:hlink>
      <a:folHlink>
        <a:srgbClr val="6A4B9C"/>
      </a:folHlink>
    </a:clrScheme>
    <a:fontScheme name="Daily Schedule">
      <a:majorFont>
        <a:latin typeface="Arial"/>
        <a:ea typeface=""/>
        <a:cs typeface=""/>
      </a:majorFont>
      <a:minorFont>
        <a:latin typeface="Calibri"/>
        <a:ea typeface=""/>
        <a:cs typeface=""/>
      </a:minorFont>
    </a:fontScheme>
    <a:fmtScheme name="Decatur">
      <a:fillStyleLst>
        <a:solidFill>
          <a:schemeClr val="phClr"/>
        </a:solidFill>
        <a:gradFill rotWithShape="1">
          <a:gsLst>
            <a:gs pos="0">
              <a:schemeClr val="phClr">
                <a:tint val="90000"/>
                <a:satMod val="110000"/>
              </a:schemeClr>
            </a:gs>
            <a:gs pos="47500">
              <a:schemeClr val="phClr">
                <a:tint val="53000"/>
                <a:satMod val="120000"/>
              </a:schemeClr>
            </a:gs>
            <a:gs pos="58500">
              <a:schemeClr val="phClr">
                <a:tint val="53000"/>
                <a:satMod val="120000"/>
              </a:schemeClr>
            </a:gs>
            <a:gs pos="100000">
              <a:schemeClr val="phClr">
                <a:tint val="90000"/>
                <a:satMod val="110000"/>
              </a:schemeClr>
            </a:gs>
          </a:gsLst>
          <a:lin ang="3600000" scaled="1"/>
        </a:gradFill>
        <a:gradFill rotWithShape="1">
          <a:gsLst>
            <a:gs pos="0">
              <a:schemeClr val="phClr">
                <a:shade val="54000"/>
                <a:satMod val="105000"/>
              </a:schemeClr>
            </a:gs>
            <a:gs pos="47500">
              <a:schemeClr val="phClr">
                <a:shade val="88000"/>
                <a:satMod val="105000"/>
              </a:schemeClr>
            </a:gs>
            <a:gs pos="58500">
              <a:schemeClr val="phClr">
                <a:shade val="88000"/>
                <a:satMod val="105000"/>
              </a:schemeClr>
            </a:gs>
            <a:gs pos="100000">
              <a:schemeClr val="phClr">
                <a:shade val="54000"/>
                <a:satMod val="105000"/>
              </a:schemeClr>
            </a:gs>
          </a:gsLst>
          <a:lin ang="3600000" scaled="1"/>
        </a:gradFill>
      </a:fillStyleLst>
      <a:lnStyleLst>
        <a:ln w="10000" cap="flat" cmpd="sng" algn="ctr">
          <a:solidFill>
            <a:schemeClr val="phClr"/>
          </a:solidFill>
          <a:prstDash val="solid"/>
        </a:ln>
        <a:ln w="28250" cap="flat" cmpd="sng" algn="ctr">
          <a:solidFill>
            <a:schemeClr val="phClr"/>
          </a:solidFill>
          <a:prstDash val="solid"/>
        </a:ln>
        <a:ln w="38100" cap="flat" cmpd="sng" algn="ctr">
          <a:solidFill>
            <a:schemeClr val="phClr"/>
          </a:solidFill>
          <a:prstDash val="solid"/>
        </a:ln>
      </a:lnStyleLst>
      <a:effectStyleLst>
        <a:effectStyle>
          <a:effectLst>
            <a:outerShdw blurRad="63500" dist="25400" dir="3600000" algn="r" rotWithShape="0">
              <a:srgbClr val="000000">
                <a:alpha val="30000"/>
              </a:srgbClr>
            </a:outerShdw>
          </a:effectLst>
        </a:effectStyle>
        <a:effectStyle>
          <a:effectLst>
            <a:outerShdw blurRad="63500" dist="25400" dir="3600000" algn="r" rotWithShape="0">
              <a:srgbClr val="000000">
                <a:alpha val="36000"/>
              </a:srgbClr>
            </a:outerShdw>
          </a:effectLst>
          <a:scene3d>
            <a:camera prst="orthographicFront">
              <a:rot lat="0" lon="0" rev="0"/>
            </a:camera>
            <a:lightRig rig="harsh" dir="tl">
              <a:rot lat="0" lon="0" rev="9000000"/>
            </a:lightRig>
          </a:scene3d>
          <a:sp3d prstMaterial="flat">
            <a:bevelT w="38100" h="50800" prst="softRound"/>
          </a:sp3d>
        </a:effectStyle>
        <a:effectStyle>
          <a:effectLst>
            <a:outerShdw blurRad="76200" dist="38100" dir="3600000" algn="r" rotWithShape="0">
              <a:srgbClr val="000000">
                <a:alpha val="60000"/>
              </a:srgbClr>
            </a:outerShdw>
          </a:effectLst>
          <a:scene3d>
            <a:camera prst="orthographicFront">
              <a:rot lat="0" lon="0" rev="0"/>
            </a:camera>
            <a:lightRig rig="harsh" dir="tl">
              <a:rot lat="0" lon="0" rev="9000000"/>
            </a:lightRig>
          </a:scene3d>
          <a:sp3d contourW="44450" prstMaterial="flat">
            <a:bevelT w="38100" h="50800" prst="softRound"/>
            <a:contourClr>
              <a:schemeClr val="phClr">
                <a:tint val="5"/>
                <a:satMod val="130000"/>
              </a:schemeClr>
            </a:contourClr>
          </a:sp3d>
        </a:effectStyle>
      </a:effectStyleLst>
      <a:bgFillStyleLst>
        <a:solidFill>
          <a:schemeClr val="phClr"/>
        </a:solidFill>
        <a:gradFill rotWithShape="1">
          <a:gsLst>
            <a:gs pos="0">
              <a:schemeClr val="phClr">
                <a:tint val="100000"/>
                <a:shade val="52000"/>
                <a:satMod val="105000"/>
              </a:schemeClr>
            </a:gs>
            <a:gs pos="47500">
              <a:schemeClr val="phClr">
                <a:tint val="90000"/>
                <a:shade val="89000"/>
                <a:satMod val="105000"/>
              </a:schemeClr>
            </a:gs>
            <a:gs pos="58500">
              <a:schemeClr val="phClr">
                <a:tint val="85000"/>
                <a:shade val="89000"/>
                <a:satMod val="105000"/>
              </a:schemeClr>
            </a:gs>
            <a:gs pos="100000">
              <a:schemeClr val="phClr">
                <a:tint val="100000"/>
                <a:shade val="52000"/>
                <a:satMod val="105000"/>
              </a:schemeClr>
            </a:gs>
          </a:gsLst>
          <a:lin ang="3600000" scaled="0"/>
        </a:gradFill>
        <a:blipFill rotWithShape="1">
          <a:blip xmlns:r="http://schemas.openxmlformats.org/officeDocument/2006/relationships">
            <a:duotone>
              <a:schemeClr val="phClr">
                <a:tint val="98000"/>
              </a:schemeClr>
              <a:schemeClr val="phClr">
                <a:shade val="85000"/>
                <a:satMod val="120000"/>
              </a:schemeClr>
            </a:duotone>
          </a:blip>
          <a:tile tx="0" ty="0" sx="52000" sy="52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36E42"/>
    <pageSetUpPr autoPageBreaks="0" fitToPage="1"/>
  </sheetPr>
  <dimension ref="B1:M76"/>
  <sheetViews>
    <sheetView showGridLines="0" tabSelected="1" zoomScaleNormal="100" workbookViewId="0">
      <selection activeCell="B1" sqref="B1:C1"/>
    </sheetView>
  </sheetViews>
  <sheetFormatPr baseColWidth="10" defaultColWidth="9.109375" defaultRowHeight="14.4" x14ac:dyDescent="0.3"/>
  <cols>
    <col min="1" max="1" width="2.6640625" customWidth="1"/>
    <col min="2" max="3" width="21.109375" customWidth="1"/>
    <col min="4" max="4" width="2.6640625" customWidth="1"/>
    <col min="5" max="5" width="12.44140625" customWidth="1"/>
    <col min="6" max="6" width="33.33203125" bestFit="1" customWidth="1"/>
    <col min="7" max="7" width="2.6640625" customWidth="1"/>
    <col min="8" max="8" width="17.6640625" customWidth="1"/>
    <col min="9" max="9" width="12.88671875" customWidth="1"/>
    <col min="10" max="10" width="20.44140625" customWidth="1"/>
    <col min="11" max="11" width="2.6640625" customWidth="1"/>
    <col min="12" max="12" width="7.33203125" customWidth="1"/>
    <col min="13" max="13" width="59" customWidth="1"/>
    <col min="14" max="14" width="2.6640625" customWidth="1"/>
  </cols>
  <sheetData>
    <row r="1" spans="2:13" ht="39.9" customHeight="1" x14ac:dyDescent="0.3">
      <c r="B1" s="49" t="s">
        <v>0</v>
      </c>
      <c r="C1" s="49"/>
    </row>
    <row r="2" spans="2:13" ht="27.9" customHeight="1" x14ac:dyDescent="0.3">
      <c r="B2" s="44" t="str">
        <f ca="1">IFERROR(DAY(DateVal),"")</f>
        <v/>
      </c>
      <c r="C2" s="44"/>
      <c r="E2" s="33" t="e" vm="1">
        <v>#VALUE!</v>
      </c>
      <c r="F2" s="28" t="str">
        <f ca="1">IFERROR(UPPER(TEXT(DATE(ReportYear,MonthNumber,ReportDay),"d mmmm aaaa")),"")</f>
        <v>8 SEPTIEMBRE DOMINGO</v>
      </c>
      <c r="H2" s="32" t="e" vm="2">
        <v>#VALUE!</v>
      </c>
      <c r="I2" s="31" t="s">
        <v>12</v>
      </c>
      <c r="J2" s="29"/>
      <c r="L2" s="32" t="e" vm="3">
        <v>#VALUE!</v>
      </c>
      <c r="M2" s="30" t="s">
        <v>13</v>
      </c>
    </row>
    <row r="3" spans="2:13" ht="15" customHeight="1" x14ac:dyDescent="0.3">
      <c r="B3" s="44"/>
      <c r="C3" s="44"/>
      <c r="E3" s="34" t="s">
        <v>10</v>
      </c>
      <c r="F3" s="20" t="s">
        <v>11</v>
      </c>
      <c r="H3" s="14" t="str">
        <f ca="1">IFERROR(TEXT(DATEVALUE(DateVal)+1,"dddd"),"")</f>
        <v/>
      </c>
      <c r="I3" s="25" t="str">
        <f ca="1">IFERROR(INDEX(Programador_de_eventos[],MATCH($H$6&amp;"|"&amp;ROW(A1),Programador_de_eventos[VALOR ÚNICO (CALCULADO)],0),2),"")</f>
        <v/>
      </c>
      <c r="J3" s="16" t="str">
        <f ca="1">IFERROR(INDEX(Programador_de_eventos[],MATCH($H$6&amp;"|"&amp;ROW(A1),Programador_de_eventos[VALOR ÚNICO (CALCULADO)],0),3),"")</f>
        <v/>
      </c>
      <c r="M3" s="45" t="s">
        <v>14</v>
      </c>
    </row>
    <row r="4" spans="2:13" ht="15" customHeight="1" x14ac:dyDescent="0.3">
      <c r="B4" s="44"/>
      <c r="C4" s="44"/>
      <c r="E4" s="35">
        <f>'Intervalos de tiempo'!E3</f>
        <v>0.25</v>
      </c>
      <c r="F4" t="str">
        <f ca="1">IFERROR(INDEX(Programador_de_eventos[],MATCH(DATEVALUE(DateVal)&amp;Programación_diaria[[#This Row],[Hora]],LookUpDateAndTime,0),3),"")</f>
        <v/>
      </c>
      <c r="H4" s="42" t="str">
        <f ca="1">IFERROR(TEXT(DATEVALUE(DateVal)+1,"d"),"")</f>
        <v/>
      </c>
      <c r="I4" s="26" t="str">
        <f ca="1">IFERROR(INDEX(Programador_de_eventos[],MATCH($H$6&amp;"|"&amp;ROW(A2),Programador_de_eventos[VALOR ÚNICO (CALCULADO)],0),2),"")</f>
        <v/>
      </c>
      <c r="J4" s="15" t="str">
        <f ca="1">IFERROR(INDEX(Programador_de_eventos[],MATCH($H$6&amp;"|"&amp;ROW(A2),Programador_de_eventos[VALOR ÚNICO (CALCULADO)],0),3),"")</f>
        <v/>
      </c>
      <c r="L4" s="12"/>
      <c r="M4" s="45"/>
    </row>
    <row r="5" spans="2:13" ht="15" customHeight="1" x14ac:dyDescent="0.3">
      <c r="B5" s="44"/>
      <c r="C5" s="44"/>
      <c r="E5" s="35">
        <f>'Intervalos de tiempo'!E4</f>
        <v>0.26041666666666669</v>
      </c>
      <c r="F5" t="str">
        <f ca="1">IFERROR(INDEX(Programador_de_eventos[],MATCH(DATEVALUE(DateVal)&amp;Programación_diaria[[#This Row],[Hora]],LookUpDateAndTime,0),3),"")</f>
        <v/>
      </c>
      <c r="H5" s="42"/>
      <c r="I5" s="26" t="str">
        <f ca="1">IFERROR(INDEX(Programador_de_eventos[],MATCH($H$6&amp;"|"&amp;ROW(A3),Programador_de_eventos[VALOR ÚNICO (CALCULADO)],0),2),"")</f>
        <v/>
      </c>
      <c r="J5" s="15" t="str">
        <f ca="1">IFERROR(INDEX(Programador_de_eventos[],MATCH($H$6&amp;"|"&amp;ROW(A3),Programador_de_eventos[VALOR ÚNICO (CALCULADO)],0),3),"")</f>
        <v/>
      </c>
      <c r="L5" s="18"/>
      <c r="M5" s="45"/>
    </row>
    <row r="6" spans="2:13" ht="15" customHeight="1" x14ac:dyDescent="0.3">
      <c r="B6" s="44"/>
      <c r="C6" s="44"/>
      <c r="E6" s="35">
        <f>'Intervalos de tiempo'!E5</f>
        <v>0.27083333333333337</v>
      </c>
      <c r="F6" t="str">
        <f ca="1">IFERROR(INDEX(Programador_de_eventos[],MATCH(DATEVALUE(DateVal)&amp;Programación_diaria[[#This Row],[Hora]],LookUpDateAndTime,0),3),"")</f>
        <v/>
      </c>
      <c r="H6" s="3" t="str">
        <f ca="1">IFERROR(DateVal+1,"")</f>
        <v/>
      </c>
      <c r="I6" s="26" t="str">
        <f ca="1">IFERROR(INDEX(Programador_de_eventos[],MATCH($H$6&amp;"|"&amp;ROW(A4),Programador_de_eventos[VALOR ÚNICO (CALCULADO)],0),2),"")</f>
        <v/>
      </c>
      <c r="J6" s="15" t="str">
        <f ca="1">IFERROR(INDEX(Programador_de_eventos[],MATCH($H$6&amp;"|"&amp;ROW(A4),Programador_de_eventos[VALOR ÚNICO (CALCULADO)],0),3),"")</f>
        <v/>
      </c>
      <c r="M6" s="45" t="s">
        <v>15</v>
      </c>
    </row>
    <row r="7" spans="2:13" ht="15" customHeight="1" x14ac:dyDescent="0.3">
      <c r="B7" s="50" t="str">
        <f ca="1">IFERROR(TEXT(DateVal,"dddd"),"")</f>
        <v>8 SEPTIEMBRE DOMINGO</v>
      </c>
      <c r="C7" s="50"/>
      <c r="E7" s="35">
        <f>'Intervalos de tiempo'!E6</f>
        <v>0.28125000000000006</v>
      </c>
      <c r="F7" t="str">
        <f ca="1">IFERROR(INDEX(Programador_de_eventos[],MATCH(DATEVALUE(DateVal)&amp;Programación_diaria[[#This Row],[Hora]],LookUpDateAndTime,0),3),"")</f>
        <v/>
      </c>
      <c r="H7" s="1"/>
      <c r="I7" s="26" t="str">
        <f ca="1">IFERROR(INDEX(Programador_de_eventos[],MATCH($H$6&amp;"|"&amp;ROW(A5),Programador_de_eventos[VALOR ÚNICO (CALCULADO)],0),2),"")</f>
        <v/>
      </c>
      <c r="J7" s="15" t="str">
        <f ca="1">IFERROR(INDEX(Programador_de_eventos[],MATCH($H$6&amp;"|"&amp;ROW(A5),Programador_de_eventos[VALOR ÚNICO (CALCULADO)],0),3),"")</f>
        <v/>
      </c>
      <c r="L7" s="12"/>
      <c r="M7" s="45"/>
    </row>
    <row r="8" spans="2:13" ht="15" customHeight="1" x14ac:dyDescent="0.3">
      <c r="B8" s="50"/>
      <c r="C8" s="50"/>
      <c r="E8" s="35">
        <f>'Intervalos de tiempo'!E7</f>
        <v>0.29166666666666674</v>
      </c>
      <c r="F8" t="str">
        <f ca="1">IFERROR(INDEX(Programador_de_eventos[],MATCH(DATEVALUE(DateVal)&amp;Programación_diaria[[#This Row],[Hora]],LookUpDateAndTime,0),3),"")</f>
        <v/>
      </c>
      <c r="H8" s="2"/>
      <c r="I8" s="26" t="str">
        <f ca="1">IFERROR(INDEX(Programador_de_eventos[],MATCH($H$6&amp;"|"&amp;ROW(A6),Programador_de_eventos[VALOR ÚNICO (CALCULADO)],0),2),"")</f>
        <v/>
      </c>
      <c r="J8" s="17" t="str">
        <f ca="1">IFERROR(INDEX(Programador_de_eventos[],MATCH($H$6&amp;"|"&amp;ROW(A6),Programador_de_eventos[VALOR ÚNICO (CALCULADO)],0),3),"")</f>
        <v/>
      </c>
      <c r="L8" s="18"/>
      <c r="M8" s="45"/>
    </row>
    <row r="9" spans="2:13" ht="15" customHeight="1" x14ac:dyDescent="0.3">
      <c r="B9" s="50"/>
      <c r="C9" s="50"/>
      <c r="E9" s="35">
        <f>'Intervalos de tiempo'!E8</f>
        <v>0.30208333333333343</v>
      </c>
      <c r="F9" t="str">
        <f ca="1">IFERROR(INDEX(Programador_de_eventos[],MATCH(DATEVALUE(DateVal)&amp;Programación_diaria[[#This Row],[Hora]],LookUpDateAndTime,0),3),"")</f>
        <v/>
      </c>
      <c r="H9" s="14" t="str">
        <f ca="1">IFERROR(TEXT(DATEVALUE(DateVal)+2,"dddd"),"")</f>
        <v/>
      </c>
      <c r="I9" s="25" t="str">
        <f ca="1">IFERROR(INDEX(Programador_de_eventos[],MATCH($H$12&amp;"|"&amp;ROW(A1),Programador_de_eventos[VALOR ÚNICO (CALCULADO)],0),2),"")</f>
        <v/>
      </c>
      <c r="J9" s="16" t="str">
        <f ca="1">IFERROR(INDEX(Programador_de_eventos[],MATCH($H$12&amp;"|"&amp;ROW(A1),Programador_de_eventos[VALOR ÚNICO (CALCULADO)],0),3),"")</f>
        <v/>
      </c>
      <c r="M9" s="45"/>
    </row>
    <row r="10" spans="2:13" ht="15" customHeight="1" x14ac:dyDescent="0.3">
      <c r="E10" s="35">
        <f>'Intervalos de tiempo'!E9</f>
        <v>0.31250000000000011</v>
      </c>
      <c r="F10" t="str">
        <f ca="1">IFERROR(INDEX(Programador_de_eventos[],MATCH(DATEVALUE(DateVal)&amp;Programación_diaria[[#This Row],[Hora]],LookUpDateAndTime,0),3),"")</f>
        <v/>
      </c>
      <c r="H10" s="42" t="str">
        <f ca="1">IFERROR(TEXT(DATEVALUE(DateVal)+2,"d"),"")</f>
        <v/>
      </c>
      <c r="I10" s="26" t="str">
        <f ca="1">IFERROR(INDEX(Programador_de_eventos[],MATCH($H$12&amp;"|"&amp;ROW(A2),Programador_de_eventos[VALOR ÚNICO (CALCULADO)],0),2),"")</f>
        <v/>
      </c>
      <c r="J10" s="15" t="str">
        <f ca="1">IFERROR(INDEX(Programador_de_eventos[],MATCH($H$12&amp;"|"&amp;ROW(A2),Programador_de_eventos[VALOR ÚNICO (CALCULADO)],0),3),"")</f>
        <v/>
      </c>
      <c r="L10" s="12"/>
      <c r="M10" s="45"/>
    </row>
    <row r="11" spans="2:13" ht="15" customHeight="1" x14ac:dyDescent="0.3">
      <c r="B11" s="46" t="s">
        <v>1</v>
      </c>
      <c r="C11" s="46"/>
      <c r="E11" s="35">
        <f>'Intervalos de tiempo'!E10</f>
        <v>0.3229166666666668</v>
      </c>
      <c r="F11" t="str">
        <f ca="1">IFERROR(INDEX(Programador_de_eventos[],MATCH(DATEVALUE(DateVal)&amp;Programación_diaria[[#This Row],[Hora]],LookUpDateAndTime,0),3),"")</f>
        <v/>
      </c>
      <c r="H11" s="43"/>
      <c r="I11" s="26" t="str">
        <f ca="1">IFERROR(INDEX(Programador_de_eventos[],MATCH($H$12&amp;"|"&amp;ROW(A3),Programador_de_eventos[VALOR ÚNICO (CALCULADO)],0),2),"")</f>
        <v/>
      </c>
      <c r="J11" s="15" t="str">
        <f ca="1">IFERROR(INDEX(Programador_de_eventos[],MATCH($H$12&amp;"|"&amp;ROW(A3),Programador_de_eventos[VALOR ÚNICO (CALCULADO)],0),3),"")</f>
        <v/>
      </c>
      <c r="L11" s="18"/>
      <c r="M11" s="45"/>
    </row>
    <row r="12" spans="2:13" ht="15" customHeight="1" x14ac:dyDescent="0.3">
      <c r="E12" s="35">
        <f>'Intervalos de tiempo'!E11</f>
        <v>0.33333333333333348</v>
      </c>
      <c r="F12" t="str">
        <f ca="1">IFERROR(INDEX(Programador_de_eventos[],MATCH(DATEVALUE(DateVal)&amp;Programación_diaria[[#This Row],[Hora]],LookUpDateAndTime,0),3),"")</f>
        <v/>
      </c>
      <c r="H12" s="3" t="str">
        <f ca="1">IFERROR(DateVal+2,"")</f>
        <v/>
      </c>
      <c r="I12" s="26" t="str">
        <f ca="1">IFERROR(INDEX(Programador_de_eventos[],MATCH($H$12&amp;"|"&amp;ROW(A4),Programador_de_eventos[VALOR ÚNICO (CALCULADO)],0),2),"")</f>
        <v/>
      </c>
      <c r="J12" s="15" t="str">
        <f ca="1">IFERROR(INDEX(Programador_de_eventos[],MATCH($H$12&amp;"|"&amp;ROW(A4),Programador_de_eventos[VALOR ÚNICO (CALCULADO)],0),3),"")</f>
        <v/>
      </c>
      <c r="M12" s="45"/>
    </row>
    <row r="13" spans="2:13" ht="15" customHeight="1" x14ac:dyDescent="0.3">
      <c r="B13" s="11" t="s">
        <v>2</v>
      </c>
      <c r="C13" s="10"/>
      <c r="E13" s="35">
        <f>'Intervalos de tiempo'!E12</f>
        <v>0.34375000000000017</v>
      </c>
      <c r="F13" t="str">
        <f ca="1">IFERROR(INDEX(Programador_de_eventos[],MATCH(DATEVALUE(DateVal)&amp;Programación_diaria[[#This Row],[Hora]],LookUpDateAndTime,0),3),"")</f>
        <v/>
      </c>
      <c r="H13" s="1"/>
      <c r="I13" s="26" t="str">
        <f ca="1">IFERROR(INDEX(Programador_de_eventos[],MATCH($H$12&amp;"|"&amp;ROW(A5),Programador_de_eventos[VALOR ÚNICO (CALCULADO)],0),2),"")</f>
        <v/>
      </c>
      <c r="J13" s="15" t="str">
        <f ca="1">IFERROR(INDEX(Programador_de_eventos[],MATCH($H$12&amp;"|"&amp;ROW(A5),Programador_de_eventos[VALOR ÚNICO (CALCULADO)],0),3),"")</f>
        <v/>
      </c>
      <c r="L13" s="12"/>
      <c r="M13" s="45"/>
    </row>
    <row r="14" spans="2:13" ht="15" customHeight="1" x14ac:dyDescent="0.3">
      <c r="B14" s="4"/>
      <c r="E14" s="35">
        <f>'Intervalos de tiempo'!E13</f>
        <v>0.35416666666666685</v>
      </c>
      <c r="F14" t="str">
        <f ca="1">IFERROR(INDEX(Programador_de_eventos[],MATCH(DATEVALUE(DateVal)&amp;Programación_diaria[[#This Row],[Hora]],LookUpDateAndTime,0),3),"")</f>
        <v/>
      </c>
      <c r="H14" s="2"/>
      <c r="I14" s="26" t="str">
        <f ca="1">IFERROR(INDEX(Programador_de_eventos[],MATCH($H$12&amp;"|"&amp;ROW(A6),Programador_de_eventos[VALOR ÚNICO (CALCULADO)],0),2),"")</f>
        <v/>
      </c>
      <c r="J14" s="17" t="str">
        <f ca="1">IFERROR(INDEX(Programador_de_eventos[],MATCH($H$12&amp;"|"&amp;ROW(A6),Programador_de_eventos[VALOR ÚNICO (CALCULADO)],0),3),"")</f>
        <v/>
      </c>
      <c r="L14" s="18"/>
      <c r="M14" s="45"/>
    </row>
    <row r="15" spans="2:13" ht="15" customHeight="1" x14ac:dyDescent="0.3">
      <c r="B15" s="11" t="s">
        <v>3</v>
      </c>
      <c r="C15" s="10"/>
      <c r="E15" s="35">
        <f>'Intervalos de tiempo'!E14</f>
        <v>0.36458333333333354</v>
      </c>
      <c r="F15" t="str">
        <f ca="1">IFERROR(INDEX(Programador_de_eventos[],MATCH(DATEVALUE(DateVal)&amp;Programación_diaria[[#This Row],[Hora]],LookUpDateAndTime,0),3),"")</f>
        <v/>
      </c>
      <c r="H15" s="14" t="str">
        <f ca="1">IFERROR(TEXT(DATEVALUE(DateVal)+3,"dddd"),"")</f>
        <v/>
      </c>
      <c r="I15" s="25" t="str">
        <f ca="1">IFERROR(INDEX(Programador_de_eventos[],MATCH($H$18&amp;"|"&amp;ROW(A1),Programador_de_eventos[VALOR ÚNICO (CALCULADO)],0),2),"")</f>
        <v/>
      </c>
      <c r="J15" s="24" t="str">
        <f ca="1">IFERROR(INDEX(Programador_de_eventos[],MATCH($H$18&amp;"|"&amp;ROW(A1),Programador_de_eventos[VALOR ÚNICO (CALCULADO)],0),3),"")</f>
        <v/>
      </c>
      <c r="M15" s="45"/>
    </row>
    <row r="16" spans="2:13" ht="15" customHeight="1" x14ac:dyDescent="0.3">
      <c r="B16" s="4"/>
      <c r="E16" s="35">
        <f>'Intervalos de tiempo'!E15</f>
        <v>0.37500000000000022</v>
      </c>
      <c r="F16" t="str">
        <f ca="1">IFERROR(INDEX(Programador_de_eventos[],MATCH(DATEVALUE(DateVal)&amp;Programación_diaria[[#This Row],[Hora]],LookUpDateAndTime,0),3),"")</f>
        <v/>
      </c>
      <c r="H16" s="42" t="str">
        <f ca="1">IFERROR(TEXT(DATEVALUE(DateVal)+3,"d"),"")</f>
        <v/>
      </c>
      <c r="I16" s="26" t="str">
        <f ca="1">IFERROR(INDEX(Programador_de_eventos[],MATCH($H$18&amp;"|"&amp;ROW(A2),Programador_de_eventos[VALOR ÚNICO (CALCULADO)],0),2),"")</f>
        <v/>
      </c>
      <c r="J16" s="15" t="str">
        <f ca="1">IFERROR(INDEX(Programador_de_eventos[],MATCH($H$18&amp;"|"&amp;ROW(A2),Programador_de_eventos[VALOR ÚNICO (CALCULADO)],0),3),"")</f>
        <v/>
      </c>
      <c r="L16" s="12"/>
      <c r="M16" s="45"/>
    </row>
    <row r="17" spans="2:13" ht="15" customHeight="1" x14ac:dyDescent="0.3">
      <c r="B17" s="11" t="s">
        <v>4</v>
      </c>
      <c r="C17" s="10"/>
      <c r="E17" s="35">
        <f>'Intervalos de tiempo'!E16</f>
        <v>0.38541666666666691</v>
      </c>
      <c r="F17" t="str">
        <f ca="1">IFERROR(INDEX(Programador_de_eventos[],MATCH(DATEVALUE(DateVal)&amp;Programación_diaria[[#This Row],[Hora]],LookUpDateAndTime,0),3),"")</f>
        <v/>
      </c>
      <c r="H17" s="43"/>
      <c r="I17" s="26" t="str">
        <f ca="1">IFERROR(INDEX(Programador_de_eventos[],MATCH($H$18&amp;"|"&amp;ROW(A3),Programador_de_eventos[VALOR ÚNICO (CALCULADO)],0),2),"")</f>
        <v/>
      </c>
      <c r="J17" s="15" t="str">
        <f ca="1">IFERROR(INDEX(Programador_de_eventos[],MATCH($H$18&amp;"|"&amp;ROW(A3),Programador_de_eventos[VALOR ÚNICO (CALCULADO)],0),3),"")</f>
        <v/>
      </c>
      <c r="L17" s="18"/>
      <c r="M17" s="45"/>
    </row>
    <row r="18" spans="2:13" ht="15" customHeight="1" x14ac:dyDescent="0.3">
      <c r="E18" s="35">
        <f>'Intervalos de tiempo'!E17</f>
        <v>0.39583333333333359</v>
      </c>
      <c r="F18" t="str">
        <f ca="1">IFERROR(INDEX(Programador_de_eventos[],MATCH(DATEVALUE(DateVal)&amp;Programación_diaria[[#This Row],[Hora]],LookUpDateAndTime,0),3),"")</f>
        <v/>
      </c>
      <c r="H18" s="3" t="str">
        <f ca="1">IFERROR(DateVal+3,"")</f>
        <v/>
      </c>
      <c r="I18" s="26" t="str">
        <f ca="1">IFERROR(INDEX(Programador_de_eventos[],MATCH($H$18&amp;"|"&amp;ROW(A4),Programador_de_eventos[VALOR ÚNICO (CALCULADO)],0),2),"")</f>
        <v/>
      </c>
      <c r="J18" s="15" t="str">
        <f ca="1">IFERROR(INDEX(Programador_de_eventos[],MATCH($H$18&amp;"|"&amp;ROW(A4),Programador_de_eventos[VALOR ÚNICO (CALCULADO)],0),3),"")</f>
        <v/>
      </c>
      <c r="M18" s="45"/>
    </row>
    <row r="19" spans="2:13" ht="15" customHeight="1" x14ac:dyDescent="0.3">
      <c r="B19" s="46" t="s">
        <v>5</v>
      </c>
      <c r="C19" s="46"/>
      <c r="E19" s="35">
        <f>'Intervalos de tiempo'!E18</f>
        <v>0.40625000000000028</v>
      </c>
      <c r="F19" t="str">
        <f ca="1">IFERROR(INDEX(Programador_de_eventos[],MATCH(DATEVALUE(DateVal)&amp;Programación_diaria[[#This Row],[Hora]],LookUpDateAndTime,0),3),"")</f>
        <v/>
      </c>
      <c r="H19" s="1"/>
      <c r="I19" s="26" t="str">
        <f ca="1">IFERROR(INDEX(Programador_de_eventos[],MATCH($H$18&amp;"|"&amp;ROW(A5),Programador_de_eventos[VALOR ÚNICO (CALCULADO)],0),2),"")</f>
        <v/>
      </c>
      <c r="J19" s="15" t="str">
        <f ca="1">IFERROR(INDEX(Programador_de_eventos[],MATCH($H$18&amp;"|"&amp;ROW(A5),Programador_de_eventos[VALOR ÚNICO (CALCULADO)],0),3),"")</f>
        <v/>
      </c>
      <c r="L19" s="12"/>
      <c r="M19" s="45"/>
    </row>
    <row r="20" spans="2:13" ht="15" customHeight="1" x14ac:dyDescent="0.3">
      <c r="E20" s="35">
        <f>'Intervalos de tiempo'!E19</f>
        <v>0.41666666666666696</v>
      </c>
      <c r="F20" t="str">
        <f ca="1">IFERROR(INDEX(Programador_de_eventos[],MATCH(DATEVALUE(DateVal)&amp;Programación_diaria[[#This Row],[Hora]],LookUpDateAndTime,0),3),"")</f>
        <v/>
      </c>
      <c r="H20" s="2"/>
      <c r="I20" s="26" t="str">
        <f ca="1">IFERROR(INDEX(Programador_de_eventos[],MATCH($H$18&amp;"|"&amp;ROW(A6),Programador_de_eventos[VALOR ÚNICO (CALCULADO)],0),2),"")</f>
        <v/>
      </c>
      <c r="J20" s="17" t="str">
        <f ca="1">IFERROR(INDEX(Programador_de_eventos[],MATCH($H$18&amp;"|"&amp;ROW(A6),Programador_de_eventos[VALOR ÚNICO (CALCULADO)],0),3),"")</f>
        <v/>
      </c>
      <c r="L20" s="18"/>
      <c r="M20" s="45"/>
    </row>
    <row r="21" spans="2:13" ht="15" customHeight="1" x14ac:dyDescent="0.3">
      <c r="B21" s="19" t="s">
        <v>6</v>
      </c>
      <c r="E21" s="35">
        <f>'Intervalos de tiempo'!E20</f>
        <v>0.42708333333333365</v>
      </c>
      <c r="F21" t="str">
        <f ca="1">IFERROR(INDEX(Programador_de_eventos[],MATCH(DATEVALUE(DateVal)&amp;Programación_diaria[[#This Row],[Hora]],LookUpDateAndTime,0),3),"")</f>
        <v/>
      </c>
      <c r="H21" s="14" t="str">
        <f ca="1">IFERROR(TEXT(DATEVALUE(DateVal)+4,"dddd"),"")</f>
        <v/>
      </c>
      <c r="I21" s="25" t="str">
        <f ca="1">IFERROR(INDEX(Programador_de_eventos[],MATCH($H$24&amp;"|"&amp;ROW(A1),Programador_de_eventos[VALOR ÚNICO (CALCULADO)],0),2),"")</f>
        <v/>
      </c>
      <c r="J21" s="24" t="str">
        <f ca="1">IFERROR(INDEX(Programador_de_eventos[],MATCH($H$24&amp;"|"&amp;ROW(A1),Programador_de_eventos[VALOR ÚNICO (CALCULADO)],0),3),"")</f>
        <v/>
      </c>
      <c r="M21" s="45"/>
    </row>
    <row r="22" spans="2:13" ht="15" customHeight="1" x14ac:dyDescent="0.3">
      <c r="E22" s="35">
        <f>'Intervalos de tiempo'!E21</f>
        <v>0.43750000000000033</v>
      </c>
      <c r="F22" t="str">
        <f ca="1">IFERROR(INDEX(Programador_de_eventos[],MATCH(DATEVALUE(DateVal)&amp;Programación_diaria[[#This Row],[Hora]],LookUpDateAndTime,0),3),"")</f>
        <v/>
      </c>
      <c r="H22" s="42" t="str">
        <f ca="1">IFERROR(TEXT(DATEVALUE(DateVal)+4,"d"),"")</f>
        <v/>
      </c>
      <c r="I22" s="26" t="str">
        <f ca="1">IFERROR(INDEX(Programador_de_eventos[],MATCH($H$24&amp;"|"&amp;ROW(A2),Programador_de_eventos[VALOR ÚNICO (CALCULADO)],0),2),"")</f>
        <v/>
      </c>
      <c r="J22" s="15" t="str">
        <f ca="1">IFERROR(INDEX(Programador_de_eventos[],MATCH($H$24&amp;"|"&amp;ROW(A2),Programador_de_eventos[VALOR ÚNICO (CALCULADO)],0),3),"")</f>
        <v/>
      </c>
      <c r="L22" s="12"/>
      <c r="M22" s="45"/>
    </row>
    <row r="23" spans="2:13" ht="15" customHeight="1" x14ac:dyDescent="0.3">
      <c r="B23" s="19" t="s">
        <v>7</v>
      </c>
      <c r="E23" s="35">
        <f>'Intervalos de tiempo'!E22</f>
        <v>0.44791666666666702</v>
      </c>
      <c r="F23" t="str">
        <f ca="1">IFERROR(INDEX(Programador_de_eventos[],MATCH(DATEVALUE(DateVal)&amp;Programación_diaria[[#This Row],[Hora]],LookUpDateAndTime,0),3),"")</f>
        <v/>
      </c>
      <c r="H23" s="43"/>
      <c r="I23" s="26" t="str">
        <f ca="1">IFERROR(INDEX(Programador_de_eventos[],MATCH($H$24&amp;"|"&amp;ROW(A3),Programador_de_eventos[VALOR ÚNICO (CALCULADO)],0),2),"")</f>
        <v/>
      </c>
      <c r="J23" s="15" t="str">
        <f ca="1">IFERROR(INDEX(Programador_de_eventos[],MATCH($H$24&amp;"|"&amp;ROW(A3),Programador_de_eventos[VALOR ÚNICO (CALCULADO)],0),3),"")</f>
        <v/>
      </c>
      <c r="L23" s="18"/>
      <c r="M23" s="45"/>
    </row>
    <row r="24" spans="2:13" ht="15" customHeight="1" x14ac:dyDescent="0.3">
      <c r="E24" s="35">
        <f>'Intervalos de tiempo'!E23</f>
        <v>0.4583333333333337</v>
      </c>
      <c r="F24" t="str">
        <f ca="1">IFERROR(INDEX(Programador_de_eventos[],MATCH(DATEVALUE(DateVal)&amp;Programación_diaria[[#This Row],[Hora]],LookUpDateAndTime,0),3),"")</f>
        <v/>
      </c>
      <c r="H24" s="3" t="str">
        <f ca="1">IFERROR(DateVal+4,"")</f>
        <v/>
      </c>
      <c r="I24" s="26" t="str">
        <f ca="1">IFERROR(INDEX(Programador_de_eventos[],MATCH($H$24&amp;"|"&amp;ROW(A4),Programador_de_eventos[VALOR ÚNICO (CALCULADO)],0),2),"")</f>
        <v/>
      </c>
      <c r="J24" s="15" t="str">
        <f ca="1">IFERROR(INDEX(Programador_de_eventos[],MATCH($H$24&amp;"|"&amp;ROW(A4),Programador_de_eventos[VALOR ÚNICO (CALCULADO)],0),3),"")</f>
        <v/>
      </c>
      <c r="M24" s="45"/>
    </row>
    <row r="25" spans="2:13" ht="15" customHeight="1" x14ac:dyDescent="0.3">
      <c r="B25" s="47" t="s">
        <v>8</v>
      </c>
      <c r="C25" s="48"/>
      <c r="E25" s="35">
        <f>'Intervalos de tiempo'!E24</f>
        <v>0.46875000000000039</v>
      </c>
      <c r="F25" t="str">
        <f ca="1">IFERROR(INDEX(Programador_de_eventos[],MATCH(DATEVALUE(DateVal)&amp;Programación_diaria[[#This Row],[Hora]],LookUpDateAndTime,0),3),"")</f>
        <v/>
      </c>
      <c r="H25" s="2"/>
      <c r="I25" s="26" t="str">
        <f ca="1">IFERROR(INDEX(Programador_de_eventos[],MATCH($H$24&amp;"|"&amp;ROW(A5),Programador_de_eventos[VALOR ÚNICO (CALCULADO)],0),2),"")</f>
        <v/>
      </c>
      <c r="J25" s="17" t="str">
        <f ca="1">IFERROR(INDEX(Programador_de_eventos[],MATCH($H$24&amp;"|"&amp;ROW(A5),Programador_de_eventos[VALOR ÚNICO (CALCULADO)],0),3),"")</f>
        <v/>
      </c>
      <c r="L25" s="12"/>
      <c r="M25" s="45"/>
    </row>
    <row r="26" spans="2:13" ht="15" customHeight="1" x14ac:dyDescent="0.3">
      <c r="B26" s="41" t="s">
        <v>9</v>
      </c>
      <c r="C26" s="41"/>
      <c r="E26" s="35">
        <f>'Intervalos de tiempo'!E25</f>
        <v>0.47916666666666707</v>
      </c>
      <c r="F26" t="str">
        <f ca="1">IFERROR(INDEX(Programador_de_eventos[],MATCH(DATEVALUE(DateVal)&amp;Programación_diaria[[#This Row],[Hora]],LookUpDateAndTime,0),3),"")</f>
        <v/>
      </c>
      <c r="H26" s="14" t="str">
        <f ca="1">IFERROR(TEXT(DATEVALUE(DateVal)+5,"dddd"),"")</f>
        <v/>
      </c>
      <c r="I26" s="25" t="str">
        <f ca="1">IFERROR(INDEX(Programador_de_eventos[],MATCH($H$29&amp;"|"&amp;ROW(A1),Programador_de_eventos[VALOR ÚNICO (CALCULADO)],0),2),"")</f>
        <v/>
      </c>
      <c r="J26" s="16" t="str">
        <f ca="1">IFERROR(INDEX(Programador_de_eventos[],MATCH($H$29&amp;"|"&amp;ROW(A1),Programador_de_eventos[VALOR ÚNICO (CALCULADO)],0),3),"")</f>
        <v/>
      </c>
      <c r="L26" s="18"/>
      <c r="M26" s="45"/>
    </row>
    <row r="27" spans="2:13" ht="15" customHeight="1" x14ac:dyDescent="0.3">
      <c r="E27" s="35">
        <f>'Intervalos de tiempo'!E26</f>
        <v>0.48958333333333376</v>
      </c>
      <c r="F27" t="str">
        <f ca="1">IFERROR(INDEX(Programador_de_eventos[],MATCH(DATEVALUE(DateVal)&amp;Programación_diaria[[#This Row],[Hora]],LookUpDateAndTime,0),3),"")</f>
        <v/>
      </c>
      <c r="H27" s="42" t="str">
        <f ca="1">IFERROR(TEXT(DATEVALUE(DateVal)+5,"d"),"")</f>
        <v/>
      </c>
      <c r="I27" s="26" t="str">
        <f ca="1">IFERROR(INDEX(Programador_de_eventos[],MATCH($H$29&amp;"|"&amp;ROW(A2),Programador_de_eventos[VALOR ÚNICO (CALCULADO)],0),2),"")</f>
        <v/>
      </c>
      <c r="J27" s="15" t="str">
        <f ca="1">IFERROR(INDEX(Programador_de_eventos[],MATCH($H$29&amp;"|"&amp;ROW(A2),Programador_de_eventos[VALOR ÚNICO (CALCULADO)],0),3),"")</f>
        <v/>
      </c>
      <c r="M27" s="45"/>
    </row>
    <row r="28" spans="2:13" ht="15" customHeight="1" x14ac:dyDescent="0.3">
      <c r="E28" s="35">
        <f>'Intervalos de tiempo'!E27</f>
        <v>0.50000000000000044</v>
      </c>
      <c r="F28" t="str">
        <f ca="1">IFERROR(INDEX(Programador_de_eventos[],MATCH(DATEVALUE(DateVal)&amp;Programación_diaria[[#This Row],[Hora]],LookUpDateAndTime,0),3),"")</f>
        <v/>
      </c>
      <c r="H28" s="43"/>
      <c r="I28" s="26" t="str">
        <f ca="1">IFERROR(INDEX(Programador_de_eventos[],MATCH($H$29&amp;"|"&amp;ROW(A3),Programador_de_eventos[VALOR ÚNICO (CALCULADO)],0),2),"")</f>
        <v/>
      </c>
      <c r="J28" s="15" t="str">
        <f ca="1">IFERROR(INDEX(Programador_de_eventos[],MATCH($H$29&amp;"|"&amp;ROW(A3),Programador_de_eventos[VALOR ÚNICO (CALCULADO)],0),3),"")</f>
        <v/>
      </c>
      <c r="L28" s="12"/>
      <c r="M28" s="45"/>
    </row>
    <row r="29" spans="2:13" ht="15" customHeight="1" x14ac:dyDescent="0.3">
      <c r="E29" s="35">
        <f>'Intervalos de tiempo'!E28</f>
        <v>0.51041666666666707</v>
      </c>
      <c r="F29" t="str">
        <f ca="1">IFERROR(INDEX(Programador_de_eventos[],MATCH(DATEVALUE(DateVal)&amp;Programación_diaria[[#This Row],[Hora]],LookUpDateAndTime,0),3),"")</f>
        <v/>
      </c>
      <c r="H29" s="3" t="str">
        <f ca="1">IFERROR(DateVal+5,"")</f>
        <v/>
      </c>
      <c r="I29" s="26" t="str">
        <f ca="1">IFERROR(INDEX(Programador_de_eventos[],MATCH($H$29&amp;"|"&amp;ROW(A4),Programador_de_eventos[VALOR ÚNICO (CALCULADO)],0),2),"")</f>
        <v/>
      </c>
      <c r="J29" s="15" t="str">
        <f ca="1">IFERROR(INDEX(Programador_de_eventos[],MATCH($H$29&amp;"|"&amp;ROW(A4),Programador_de_eventos[VALOR ÚNICO (CALCULADO)],0),3),"")</f>
        <v/>
      </c>
      <c r="L29" s="18"/>
      <c r="M29" s="45"/>
    </row>
    <row r="30" spans="2:13" ht="15" customHeight="1" x14ac:dyDescent="0.3">
      <c r="E30" s="35">
        <f>'Intervalos de tiempo'!E29</f>
        <v>0.5208333333333337</v>
      </c>
      <c r="F30" t="str">
        <f ca="1">IFERROR(INDEX(Programador_de_eventos[],MATCH(DATEVALUE(DateVal)&amp;Programación_diaria[[#This Row],[Hora]],LookUpDateAndTime,0),3),"")</f>
        <v/>
      </c>
      <c r="H30" s="2"/>
      <c r="I30" s="26" t="str">
        <f ca="1">IFERROR(INDEX(Programador_de_eventos[],MATCH($H$29&amp;"|"&amp;ROW(A5),Programador_de_eventos[VALOR ÚNICO (CALCULADO)],0),2),"")</f>
        <v/>
      </c>
      <c r="J30" s="17" t="str">
        <f ca="1">IFERROR(INDEX(Programador_de_eventos[],MATCH($H$29&amp;"|"&amp;ROW(A5),Programador_de_eventos[VALOR ÚNICO (CALCULADO)],0),3),"")</f>
        <v/>
      </c>
      <c r="M30" s="45"/>
    </row>
    <row r="31" spans="2:13" ht="15" customHeight="1" x14ac:dyDescent="0.3">
      <c r="E31" s="35">
        <f>'Intervalos de tiempo'!E30</f>
        <v>0.53125000000000033</v>
      </c>
      <c r="F31" t="str">
        <f ca="1">IFERROR(INDEX(Programador_de_eventos[],MATCH(DATEVALUE(DateVal)&amp;Programación_diaria[[#This Row],[Hora]],LookUpDateAndTime,0),3),"")</f>
        <v/>
      </c>
      <c r="H31" s="14" t="str">
        <f ca="1">IFERROR(TEXT(DATEVALUE(DateVal)+6,"dddd"),"")</f>
        <v/>
      </c>
      <c r="I31" s="25" t="str">
        <f ca="1">IFERROR(INDEX(Programador_de_eventos[],MATCH($H$34&amp;"|"&amp;ROW(A1),Programador_de_eventos[VALOR ÚNICO (CALCULADO)],0),2),"")</f>
        <v/>
      </c>
      <c r="J31" s="16" t="str">
        <f ca="1">IFERROR(INDEX(Programador_de_eventos[],MATCH($H$34&amp;"|"&amp;ROW(A1),Programador_de_eventos[VALOR ÚNICO (CALCULADO)],0),3),"")</f>
        <v/>
      </c>
      <c r="L31" s="12"/>
      <c r="M31" s="45"/>
    </row>
    <row r="32" spans="2:13" ht="15" customHeight="1" x14ac:dyDescent="0.3">
      <c r="E32" s="35">
        <f>'Intervalos de tiempo'!E31</f>
        <v>0.54166666666666696</v>
      </c>
      <c r="F32" t="str">
        <f ca="1">IFERROR(INDEX(Programador_de_eventos[],MATCH(DATEVALUE(DateVal)&amp;Programación_diaria[[#This Row],[Hora]],LookUpDateAndTime,0),3),"")</f>
        <v/>
      </c>
      <c r="H32" s="42" t="str">
        <f ca="1">IFERROR(TEXT(DATEVALUE(DateVal)+6,"d"),"")</f>
        <v/>
      </c>
      <c r="I32" s="26" t="str">
        <f ca="1">IFERROR(INDEX(Programador_de_eventos[],MATCH($H$34&amp;"|"&amp;ROW(A2),Programador_de_eventos[VALOR ÚNICO (CALCULADO)],0),2),"")</f>
        <v/>
      </c>
      <c r="J32" s="15" t="str">
        <f ca="1">IFERROR(INDEX(Programador_de_eventos[],MATCH($H$34&amp;"|"&amp;ROW(A2),Programador_de_eventos[VALOR ÚNICO (CALCULADO)],0),3),"")</f>
        <v/>
      </c>
      <c r="L32" s="18"/>
      <c r="M32" s="45"/>
    </row>
    <row r="33" spans="5:13" ht="15" customHeight="1" x14ac:dyDescent="0.3">
      <c r="E33" s="35">
        <f>'Intervalos de tiempo'!E32</f>
        <v>0.55208333333333359</v>
      </c>
      <c r="F33" t="str">
        <f ca="1">IFERROR(INDEX(Programador_de_eventos[],MATCH(DATEVALUE(DateVal)&amp;Programación_diaria[[#This Row],[Hora]],LookUpDateAndTime,0),3),"")</f>
        <v/>
      </c>
      <c r="H33" s="43"/>
      <c r="I33" s="26" t="str">
        <f ca="1">IFERROR(INDEX(Programador_de_eventos[],MATCH($H$34&amp;"|"&amp;ROW(A3),Programador_de_eventos[VALOR ÚNICO (CALCULADO)],0),2),"")</f>
        <v/>
      </c>
      <c r="J33" s="15" t="str">
        <f ca="1">IFERROR(INDEX(Programador_de_eventos[],MATCH($H$34&amp;"|"&amp;ROW(A3),Programador_de_eventos[VALOR ÚNICO (CALCULADO)],0),3),"")</f>
        <v/>
      </c>
      <c r="M33" s="45"/>
    </row>
    <row r="34" spans="5:13" ht="15" customHeight="1" x14ac:dyDescent="0.3">
      <c r="E34" s="35">
        <f>'Intervalos de tiempo'!E33</f>
        <v>0.56250000000000022</v>
      </c>
      <c r="F34" t="str">
        <f ca="1">IFERROR(INDEX(Programador_de_eventos[],MATCH(DATEVALUE(DateVal)&amp;Programación_diaria[[#This Row],[Hora]],LookUpDateAndTime,0),3),"")</f>
        <v/>
      </c>
      <c r="H34" s="3" t="str">
        <f ca="1">IFERROR(DateVal+6,"")</f>
        <v/>
      </c>
      <c r="I34" s="26" t="str">
        <f ca="1">IFERROR(INDEX(Programador_de_eventos[],MATCH($H$34&amp;"|"&amp;ROW(A4),Programador_de_eventos[VALOR ÚNICO (CALCULADO)],0),2),"")</f>
        <v/>
      </c>
      <c r="J34" s="15" t="str">
        <f ca="1">IFERROR(INDEX(Programador_de_eventos[],MATCH($H$34&amp;"|"&amp;ROW(A4),Programador_de_eventos[VALOR ÚNICO (CALCULADO)],0),3),"")</f>
        <v/>
      </c>
      <c r="L34" s="12"/>
      <c r="M34" s="45"/>
    </row>
    <row r="35" spans="5:13" ht="15" customHeight="1" x14ac:dyDescent="0.3">
      <c r="E35" s="35">
        <f>'Intervalos de tiempo'!E34</f>
        <v>0.57291666666666685</v>
      </c>
      <c r="F35" t="str">
        <f ca="1">IFERROR(INDEX(Programador_de_eventos[],MATCH(DATEVALUE(DateVal)&amp;Programación_diaria[[#This Row],[Hora]],LookUpDateAndTime,0),3),"")</f>
        <v/>
      </c>
      <c r="H35" s="2"/>
      <c r="I35" s="27" t="str">
        <f ca="1">IFERROR(INDEX(Programador_de_eventos[],MATCH($H$34&amp;"|"&amp;ROW(A5),Programador_de_eventos[VALOR ÚNICO (CALCULADO)],0),2),"")</f>
        <v/>
      </c>
      <c r="J35" s="17" t="str">
        <f ca="1">IFERROR(INDEX(Programador_de_eventos[],MATCH($H$34&amp;"|"&amp;ROW(A5),Programador_de_eventos[VALOR ÚNICO (CALCULADO)],0),3),"")</f>
        <v/>
      </c>
      <c r="L35" s="18"/>
      <c r="M35" s="45"/>
    </row>
    <row r="36" spans="5:13" x14ac:dyDescent="0.3">
      <c r="E36" s="35">
        <f>'Intervalos de tiempo'!E35</f>
        <v>0.58333333333333348</v>
      </c>
      <c r="F36" t="str">
        <f ca="1">IFERROR(INDEX(Programador_de_eventos[],MATCH(DATEVALUE(DateVal)&amp;Programación_diaria[[#This Row],[Hora]],LookUpDateAndTime,0),3),"")</f>
        <v/>
      </c>
      <c r="M36" s="38"/>
    </row>
    <row r="37" spans="5:13" x14ac:dyDescent="0.3">
      <c r="E37" s="35">
        <f>'Intervalos de tiempo'!E36</f>
        <v>0.59375000000000011</v>
      </c>
      <c r="F37" t="str">
        <f ca="1">IFERROR(INDEX(Programador_de_eventos[],MATCH(DATEVALUE(DateVal)&amp;Programación_diaria[[#This Row],[Hora]],LookUpDateAndTime,0),3),"")</f>
        <v/>
      </c>
      <c r="M37" s="38"/>
    </row>
    <row r="38" spans="5:13" x14ac:dyDescent="0.3">
      <c r="E38" s="35">
        <f>'Intervalos de tiempo'!E37</f>
        <v>0.60416666666666674</v>
      </c>
      <c r="F38" t="str">
        <f ca="1">IFERROR(INDEX(Programador_de_eventos[],MATCH(DATEVALUE(DateVal)&amp;Programación_diaria[[#This Row],[Hora]],LookUpDateAndTime,0),3),"")</f>
        <v/>
      </c>
      <c r="M38" s="38"/>
    </row>
    <row r="39" spans="5:13" x14ac:dyDescent="0.3">
      <c r="E39" s="35">
        <f>'Intervalos de tiempo'!E38</f>
        <v>0.61458333333333337</v>
      </c>
      <c r="F39" t="str">
        <f ca="1">IFERROR(INDEX(Programador_de_eventos[],MATCH(DATEVALUE(DateVal)&amp;Programación_diaria[[#This Row],[Hora]],LookUpDateAndTime,0),3),"")</f>
        <v/>
      </c>
      <c r="M39" s="38"/>
    </row>
    <row r="40" spans="5:13" x14ac:dyDescent="0.3">
      <c r="E40" s="35">
        <f>'Intervalos de tiempo'!E39</f>
        <v>0.625</v>
      </c>
      <c r="F40" t="str">
        <f ca="1">IFERROR(INDEX(Programador_de_eventos[],MATCH(DATEVALUE(DateVal)&amp;Programación_diaria[[#This Row],[Hora]],LookUpDateAndTime,0),3),"")</f>
        <v/>
      </c>
      <c r="M40" s="38"/>
    </row>
    <row r="41" spans="5:13" x14ac:dyDescent="0.3">
      <c r="E41" s="35">
        <f>'Intervalos de tiempo'!E40</f>
        <v>0.63541666666666663</v>
      </c>
      <c r="F41" t="str">
        <f ca="1">IFERROR(INDEX(Programador_de_eventos[],MATCH(DATEVALUE(DateVal)&amp;Programación_diaria[[#This Row],[Hora]],LookUpDateAndTime,0),3),"")</f>
        <v/>
      </c>
      <c r="M41" s="38"/>
    </row>
    <row r="42" spans="5:13" x14ac:dyDescent="0.3">
      <c r="E42" s="35">
        <f>'Intervalos de tiempo'!E41</f>
        <v>0.64583333333333326</v>
      </c>
      <c r="F42" t="str">
        <f ca="1">IFERROR(INDEX(Programador_de_eventos[],MATCH(DATEVALUE(DateVal)&amp;Programación_diaria[[#This Row],[Hora]],LookUpDateAndTime,0),3),"")</f>
        <v/>
      </c>
      <c r="M42" s="38"/>
    </row>
    <row r="43" spans="5:13" x14ac:dyDescent="0.3">
      <c r="E43" s="35">
        <f>'Intervalos de tiempo'!E42</f>
        <v>0.65624999999999989</v>
      </c>
      <c r="F43" t="str">
        <f ca="1">IFERROR(INDEX(Programador_de_eventos[],MATCH(DATEVALUE(DateVal)&amp;Programación_diaria[[#This Row],[Hora]],LookUpDateAndTime,0),3),"")</f>
        <v/>
      </c>
      <c r="M43" s="38"/>
    </row>
    <row r="44" spans="5:13" x14ac:dyDescent="0.3">
      <c r="E44" s="35">
        <f>'Intervalos de tiempo'!E43</f>
        <v>0.66666666666666652</v>
      </c>
      <c r="F44" t="str">
        <f ca="1">IFERROR(INDEX(Programador_de_eventos[],MATCH(DATEVALUE(DateVal)&amp;Programación_diaria[[#This Row],[Hora]],LookUpDateAndTime,0),3),"")</f>
        <v/>
      </c>
      <c r="M44" s="38"/>
    </row>
    <row r="45" spans="5:13" x14ac:dyDescent="0.3">
      <c r="E45" s="35">
        <f>'Intervalos de tiempo'!E44</f>
        <v>0.67708333333333315</v>
      </c>
      <c r="F45" t="str">
        <f ca="1">IFERROR(INDEX(Programador_de_eventos[],MATCH(DATEVALUE(DateVal)&amp;Programación_diaria[[#This Row],[Hora]],LookUpDateAndTime,0),3),"")</f>
        <v/>
      </c>
      <c r="M45" s="38"/>
    </row>
    <row r="46" spans="5:13" x14ac:dyDescent="0.3">
      <c r="E46" s="35">
        <f>'Intervalos de tiempo'!E45</f>
        <v>0.68749999999999978</v>
      </c>
      <c r="F46" t="str">
        <f ca="1">IFERROR(INDEX(Programador_de_eventos[],MATCH(DATEVALUE(DateVal)&amp;Programación_diaria[[#This Row],[Hora]],LookUpDateAndTime,0),3),"")</f>
        <v/>
      </c>
      <c r="M46" s="38"/>
    </row>
    <row r="47" spans="5:13" x14ac:dyDescent="0.3">
      <c r="E47" s="35">
        <f>'Intervalos de tiempo'!E46</f>
        <v>0.69791666666666641</v>
      </c>
      <c r="F47" t="str">
        <f ca="1">IFERROR(INDEX(Programador_de_eventos[],MATCH(DATEVALUE(DateVal)&amp;Programación_diaria[[#This Row],[Hora]],LookUpDateAndTime,0),3),"")</f>
        <v/>
      </c>
      <c r="M47" s="38"/>
    </row>
    <row r="48" spans="5:13" x14ac:dyDescent="0.3">
      <c r="E48" s="35">
        <f>'Intervalos de tiempo'!E47</f>
        <v>0.70833333333333304</v>
      </c>
      <c r="F48" t="str">
        <f ca="1">IFERROR(INDEX(Programador_de_eventos[],MATCH(DATEVALUE(DateVal)&amp;Programación_diaria[[#This Row],[Hora]],LookUpDateAndTime,0),3),"")</f>
        <v/>
      </c>
      <c r="M48" s="38"/>
    </row>
    <row r="49" spans="5:13" x14ac:dyDescent="0.3">
      <c r="E49" s="35">
        <f>'Intervalos de tiempo'!E48</f>
        <v>0.71874999999999967</v>
      </c>
      <c r="F49" t="str">
        <f ca="1">IFERROR(INDEX(Programador_de_eventos[],MATCH(DATEVALUE(DateVal)&amp;Programación_diaria[[#This Row],[Hora]],LookUpDateAndTime,0),3),"")</f>
        <v/>
      </c>
      <c r="M49" s="38"/>
    </row>
    <row r="50" spans="5:13" x14ac:dyDescent="0.3">
      <c r="E50" s="35">
        <f>'Intervalos de tiempo'!E49</f>
        <v>0.7291666666666663</v>
      </c>
      <c r="F50" t="str">
        <f ca="1">IFERROR(INDEX(Programador_de_eventos[],MATCH(DATEVALUE(DateVal)&amp;Programación_diaria[[#This Row],[Hora]],LookUpDateAndTime,0),3),"")</f>
        <v/>
      </c>
      <c r="M50" s="38"/>
    </row>
    <row r="51" spans="5:13" x14ac:dyDescent="0.3">
      <c r="E51" s="35">
        <f>'Intervalos de tiempo'!E50</f>
        <v>0.73958333333333293</v>
      </c>
      <c r="F51" t="str">
        <f ca="1">IFERROR(INDEX(Programador_de_eventos[],MATCH(DATEVALUE(DateVal)&amp;Programación_diaria[[#This Row],[Hora]],LookUpDateAndTime,0),3),"")</f>
        <v/>
      </c>
      <c r="M51" s="38"/>
    </row>
    <row r="52" spans="5:13" x14ac:dyDescent="0.3">
      <c r="E52" s="35">
        <f>'Intervalos de tiempo'!E51</f>
        <v>0.74999999999999956</v>
      </c>
      <c r="F52" t="str">
        <f ca="1">IFERROR(INDEX(Programador_de_eventos[],MATCH(DATEVALUE(DateVal)&amp;Programación_diaria[[#This Row],[Hora]],LookUpDateAndTime,0),3),"")</f>
        <v/>
      </c>
      <c r="M52" s="38"/>
    </row>
    <row r="53" spans="5:13" x14ac:dyDescent="0.3">
      <c r="E53" s="35">
        <f>'Intervalos de tiempo'!E52</f>
        <v>0.76041666666666619</v>
      </c>
      <c r="F53" t="str">
        <f ca="1">IFERROR(INDEX(Programador_de_eventos[],MATCH(DATEVALUE(DateVal)&amp;Programación_diaria[[#This Row],[Hora]],LookUpDateAndTime,0),3),"")</f>
        <v/>
      </c>
      <c r="M53" s="38"/>
    </row>
    <row r="54" spans="5:13" x14ac:dyDescent="0.3">
      <c r="E54" s="35">
        <f>'Intervalos de tiempo'!E53</f>
        <v>0.77083333333333282</v>
      </c>
      <c r="F54" t="str">
        <f ca="1">IFERROR(INDEX(Programador_de_eventos[],MATCH(DATEVALUE(DateVal)&amp;Programación_diaria[[#This Row],[Hora]],LookUpDateAndTime,0),3),"")</f>
        <v/>
      </c>
      <c r="M54" s="38"/>
    </row>
    <row r="55" spans="5:13" x14ac:dyDescent="0.3">
      <c r="E55" s="35">
        <f>'Intervalos de tiempo'!E54</f>
        <v>0.78124999999999944</v>
      </c>
      <c r="F55" t="str">
        <f ca="1">IFERROR(INDEX(Programador_de_eventos[],MATCH(DATEVALUE(DateVal)&amp;Programación_diaria[[#This Row],[Hora]],LookUpDateAndTime,0),3),"")</f>
        <v/>
      </c>
      <c r="M55" s="38"/>
    </row>
    <row r="56" spans="5:13" x14ac:dyDescent="0.3">
      <c r="E56" s="35">
        <f>'Intervalos de tiempo'!E55</f>
        <v>0.79166666666666607</v>
      </c>
      <c r="F56" t="str">
        <f ca="1">IFERROR(INDEX(Programador_de_eventos[],MATCH(DATEVALUE(DateVal)&amp;Programación_diaria[[#This Row],[Hora]],LookUpDateAndTime,0),3),"")</f>
        <v/>
      </c>
      <c r="M56" s="38"/>
    </row>
    <row r="57" spans="5:13" x14ac:dyDescent="0.3">
      <c r="E57" s="35">
        <f>'Intervalos de tiempo'!E56</f>
        <v>0.8020833333333327</v>
      </c>
      <c r="F57" t="str">
        <f ca="1">IFERROR(INDEX(Programador_de_eventos[],MATCH(DATEVALUE(DateVal)&amp;Programación_diaria[[#This Row],[Hora]],LookUpDateAndTime,0),3),"")</f>
        <v/>
      </c>
      <c r="M57" s="38"/>
    </row>
    <row r="58" spans="5:13" x14ac:dyDescent="0.3">
      <c r="E58" s="35">
        <f>'Intervalos de tiempo'!E57</f>
        <v>0.81249999999999933</v>
      </c>
      <c r="F58" t="str">
        <f ca="1">IFERROR(INDEX(Programador_de_eventos[],MATCH(DATEVALUE(DateVal)&amp;Programación_diaria[[#This Row],[Hora]],LookUpDateAndTime,0),3),"")</f>
        <v/>
      </c>
      <c r="M58" s="38"/>
    </row>
    <row r="59" spans="5:13" x14ac:dyDescent="0.3">
      <c r="E59" s="35">
        <f>'Intervalos de tiempo'!E58</f>
        <v>0.82291666666666596</v>
      </c>
      <c r="F59" t="str">
        <f ca="1">IFERROR(INDEX(Programador_de_eventos[],MATCH(DATEVALUE(DateVal)&amp;Programación_diaria[[#This Row],[Hora]],LookUpDateAndTime,0),3),"")</f>
        <v/>
      </c>
      <c r="M59" s="38"/>
    </row>
    <row r="60" spans="5:13" x14ac:dyDescent="0.3">
      <c r="E60" s="35">
        <f>'Intervalos de tiempo'!E59</f>
        <v>0.83333333333333259</v>
      </c>
      <c r="F60" t="str">
        <f ca="1">IFERROR(INDEX(Programador_de_eventos[],MATCH(DATEVALUE(DateVal)&amp;Programación_diaria[[#This Row],[Hora]],LookUpDateAndTime,0),3),"")</f>
        <v/>
      </c>
      <c r="M60" s="38"/>
    </row>
    <row r="61" spans="5:13" x14ac:dyDescent="0.3">
      <c r="E61" s="35">
        <f>'Intervalos de tiempo'!E60</f>
        <v>0.84374999999999922</v>
      </c>
      <c r="F61" t="str">
        <f ca="1">IFERROR(INDEX(Programador_de_eventos[],MATCH(DATEVALUE(DateVal)&amp;Programación_diaria[[#This Row],[Hora]],LookUpDateAndTime,0),3),"")</f>
        <v/>
      </c>
      <c r="M61" s="38"/>
    </row>
    <row r="62" spans="5:13" x14ac:dyDescent="0.3">
      <c r="E62" s="35">
        <f>'Intervalos de tiempo'!E61</f>
        <v>0.85416666666666585</v>
      </c>
      <c r="F62" t="str">
        <f ca="1">IFERROR(INDEX(Programador_de_eventos[],MATCH(DATEVALUE(DateVal)&amp;Programación_diaria[[#This Row],[Hora]],LookUpDateAndTime,0),3),"")</f>
        <v/>
      </c>
      <c r="M62" s="38"/>
    </row>
    <row r="63" spans="5:13" x14ac:dyDescent="0.3">
      <c r="E63" s="35">
        <f>'Intervalos de tiempo'!E62</f>
        <v>0.86458333333333248</v>
      </c>
      <c r="F63" t="str">
        <f ca="1">IFERROR(INDEX(Programador_de_eventos[],MATCH(DATEVALUE(DateVal)&amp;Programación_diaria[[#This Row],[Hora]],LookUpDateAndTime,0),3),"")</f>
        <v/>
      </c>
      <c r="M63" s="38"/>
    </row>
    <row r="64" spans="5:13" x14ac:dyDescent="0.3">
      <c r="E64" s="36">
        <f>'Intervalos de tiempo'!E63</f>
        <v>0.87499999999999911</v>
      </c>
      <c r="F64" s="37" t="str">
        <f ca="1">IFERROR(INDEX(Programador_de_eventos[],MATCH(DATEVALUE(DateVal)&amp;Programación_diaria[[#This Row],[Hora]],LookUpDateAndTime,0),3),"")</f>
        <v/>
      </c>
      <c r="M64" s="38"/>
    </row>
    <row r="65" spans="5:13" x14ac:dyDescent="0.3">
      <c r="E65" s="22" t="str">
        <f>'Intervalos de tiempo'!E64</f>
        <v/>
      </c>
      <c r="F65" t="str">
        <f ca="1">IFERROR(INDEX(Programador_de_eventos[],MATCH(DATEVALUE(DateVal)&amp;Programación_diaria[[#This Row],[Hora]],LookUpDateAndTime,0),3),"")</f>
        <v/>
      </c>
      <c r="M65" s="38"/>
    </row>
    <row r="66" spans="5:13" x14ac:dyDescent="0.3">
      <c r="E66" s="22" t="str">
        <f>'Intervalos de tiempo'!E65</f>
        <v/>
      </c>
      <c r="F66" t="str">
        <f ca="1">IFERROR(INDEX(Programador_de_eventos[],MATCH(DATEVALUE(DateVal)&amp;Programación_diaria[[#This Row],[Hora]],LookUpDateAndTime,0),3),"")</f>
        <v/>
      </c>
      <c r="M66" s="38"/>
    </row>
    <row r="67" spans="5:13" x14ac:dyDescent="0.3">
      <c r="E67" s="22" t="str">
        <f>'Intervalos de tiempo'!E66</f>
        <v/>
      </c>
      <c r="F67" t="str">
        <f ca="1">IFERROR(INDEX(Programador_de_eventos[],MATCH(DATEVALUE(DateVal)&amp;Programación_diaria[[#This Row],[Hora]],LookUpDateAndTime,0),3),"")</f>
        <v/>
      </c>
      <c r="M67" s="38"/>
    </row>
    <row r="68" spans="5:13" x14ac:dyDescent="0.3">
      <c r="E68" s="22" t="str">
        <f>'Intervalos de tiempo'!E67</f>
        <v/>
      </c>
      <c r="F68" t="str">
        <f ca="1">IFERROR(INDEX(Programador_de_eventos[],MATCH(DATEVALUE(DateVal)&amp;Programación_diaria[[#This Row],[Hora]],LookUpDateAndTime,0),3),"")</f>
        <v/>
      </c>
      <c r="M68" s="38"/>
    </row>
    <row r="69" spans="5:13" x14ac:dyDescent="0.3">
      <c r="E69" s="22" t="str">
        <f>'Intervalos de tiempo'!E68</f>
        <v/>
      </c>
      <c r="F69" t="str">
        <f ca="1">IFERROR(INDEX(Programador_de_eventos[],MATCH(DATEVALUE(DateVal)&amp;Programación_diaria[[#This Row],[Hora]],LookUpDateAndTime,0),3),"")</f>
        <v/>
      </c>
      <c r="M69" s="38"/>
    </row>
    <row r="70" spans="5:13" x14ac:dyDescent="0.3">
      <c r="E70" s="22" t="str">
        <f>'Intervalos de tiempo'!E69</f>
        <v/>
      </c>
      <c r="F70" t="str">
        <f ca="1">IFERROR(INDEX(Programador_de_eventos[],MATCH(DATEVALUE(DateVal)&amp;Programación_diaria[[#This Row],[Hora]],LookUpDateAndTime,0),3),"")</f>
        <v/>
      </c>
      <c r="M70" s="38"/>
    </row>
    <row r="71" spans="5:13" x14ac:dyDescent="0.3">
      <c r="E71" s="22" t="str">
        <f>'Intervalos de tiempo'!E70</f>
        <v/>
      </c>
      <c r="F71" t="str">
        <f ca="1">IFERROR(INDEX(Programador_de_eventos[],MATCH(DATEVALUE(DateVal)&amp;Programación_diaria[[#This Row],[Hora]],LookUpDateAndTime,0),3),"")</f>
        <v/>
      </c>
      <c r="M71" s="38"/>
    </row>
    <row r="72" spans="5:13" x14ac:dyDescent="0.3">
      <c r="E72" s="22" t="str">
        <f>'Intervalos de tiempo'!E71</f>
        <v/>
      </c>
      <c r="F72" t="str">
        <f ca="1">IFERROR(INDEX(Programador_de_eventos[],MATCH(DATEVALUE(DateVal)&amp;Programación_diaria[[#This Row],[Hora]],LookUpDateAndTime,0),3),"")</f>
        <v/>
      </c>
      <c r="M72" s="38"/>
    </row>
    <row r="73" spans="5:13" x14ac:dyDescent="0.3">
      <c r="E73" s="22" t="str">
        <f>'Intervalos de tiempo'!E72</f>
        <v/>
      </c>
      <c r="F73" t="str">
        <f ca="1">IFERROR(INDEX(Programador_de_eventos[],MATCH(DATEVALUE(DateVal)&amp;Programación_diaria[[#This Row],[Hora]],LookUpDateAndTime,0),3),"")</f>
        <v/>
      </c>
      <c r="M73" s="38"/>
    </row>
    <row r="74" spans="5:13" x14ac:dyDescent="0.3">
      <c r="E74" s="22" t="str">
        <f>'Intervalos de tiempo'!E73</f>
        <v/>
      </c>
      <c r="F74" t="str">
        <f ca="1">IFERROR(INDEX(Programador_de_eventos[],MATCH(DATEVALUE(DateVal)&amp;Programación_diaria[[#This Row],[Hora]],LookUpDateAndTime,0),3),"")</f>
        <v/>
      </c>
      <c r="M74" s="38"/>
    </row>
    <row r="75" spans="5:13" x14ac:dyDescent="0.3">
      <c r="E75" s="22" t="str">
        <f>'Intervalos de tiempo'!E74</f>
        <v/>
      </c>
      <c r="F75" t="str">
        <f ca="1">IFERROR(INDEX(Programador_de_eventos[],MATCH(DATEVALUE(DateVal)&amp;Programación_diaria[[#This Row],[Hora]],LookUpDateAndTime,0),3),"")</f>
        <v/>
      </c>
      <c r="M75" s="38"/>
    </row>
    <row r="76" spans="5:13" x14ac:dyDescent="0.3">
      <c r="E76" s="22" t="str">
        <f>'Intervalos de tiempo'!E75</f>
        <v/>
      </c>
      <c r="F76" t="str">
        <f ca="1">IFERROR(INDEX(Programador_de_eventos[],MATCH(DATEVALUE(DateVal)&amp;Programación_diaria[[#This Row],[Hora]],LookUpDateAndTime,0),3),"")</f>
        <v/>
      </c>
      <c r="M76" s="38"/>
    </row>
  </sheetData>
  <mergeCells count="24">
    <mergeCell ref="M18:M20"/>
    <mergeCell ref="B25:C25"/>
    <mergeCell ref="B1:C1"/>
    <mergeCell ref="B7:C9"/>
    <mergeCell ref="M3:M5"/>
    <mergeCell ref="M6:M8"/>
    <mergeCell ref="H10:H11"/>
    <mergeCell ref="H16:H17"/>
    <mergeCell ref="B26:C26"/>
    <mergeCell ref="H32:H33"/>
    <mergeCell ref="B2:C6"/>
    <mergeCell ref="M24:M26"/>
    <mergeCell ref="M27:M29"/>
    <mergeCell ref="M30:M32"/>
    <mergeCell ref="B11:C11"/>
    <mergeCell ref="B19:C19"/>
    <mergeCell ref="H27:H28"/>
    <mergeCell ref="M12:M14"/>
    <mergeCell ref="M33:M35"/>
    <mergeCell ref="M9:M11"/>
    <mergeCell ref="M15:M17"/>
    <mergeCell ref="M21:M23"/>
    <mergeCell ref="H22:H23"/>
    <mergeCell ref="H4:H5"/>
  </mergeCells>
  <conditionalFormatting sqref="E4:F76">
    <cfRule type="expression" dxfId="4" priority="1">
      <formula>$E4&gt;Hora_de_finalización</formula>
    </cfRule>
    <cfRule type="expression" dxfId="3" priority="2">
      <formula>$E4=Hora_de_finalización</formula>
    </cfRule>
    <cfRule type="expression" dxfId="2" priority="3">
      <formula>LOWER(TRIM($F4))=ScheduleHighlight</formula>
    </cfRule>
  </conditionalFormatting>
  <dataValidations xWindow="956" yWindow="410" count="23">
    <dataValidation allowBlank="1" showInputMessage="1" showErrorMessage="1" prompt="Escriba un año en esta celda" sqref="C13" xr:uid="{00000000-0002-0000-0000-000000000000}"/>
    <dataValidation type="list" errorStyle="warning" allowBlank="1" showInputMessage="1" showErrorMessage="1" error="Seleccione un mes en las entradas de la lista. Seleccione CANCELAR y, después, ALT+FLECHA ABAJO para seleccionarlo desde la lista desplegable." prompt="Seleccione un mes de la lista desplegable. Presione ALT+FLECHA ABAJO y, después, presione ENTRAR para seleccionarlo." sqref="C15" xr:uid="{00000000-0002-0000-0000-000001000000}">
      <formula1>"Enero,Febrero,Marzo,Abril,Mayo,Junio,Julio,Agosto,Septiembre,Octubre,Noviembre,Diciembre"</formula1>
    </dataValidation>
    <dataValidation type="whole" errorStyle="warning" allowBlank="1" showInputMessage="1" showErrorMessage="1" error="Escriba el valor del día, entre 1 y 31" prompt="Escriba un día en esta celda" sqref="C17" xr:uid="{00000000-0002-0000-0000-000002000000}">
      <formula1>1</formula1>
      <formula2>31</formula2>
    </dataValidation>
    <dataValidation allowBlank="1" showInputMessage="1" showErrorMessage="1" prompt="En esta celda aparece una fecha determinada automáticamente. Los eventos se completan automáticamente en esta columna, en función de la hoja de cálculo Programador de eventos. De forma predeterminada, la fecha es la actual cuando no se especifica ninguna." sqref="F2" xr:uid="{00000000-0002-0000-0000-000003000000}"/>
    <dataValidation allowBlank="1" showInputMessage="1" showErrorMessage="1" prompt="Escriba una lista de tareas pendientes o notas en esta columna" sqref="M2" xr:uid="{00000000-0002-0000-0000-000004000000}"/>
    <dataValidation allowBlank="1" showInputMessage="1" showErrorMessage="1" prompt="En la celda C17 aparece el día actualizado automáticamente según el día introducido. Si está en blanco, el valor predeterminado será el día actual." sqref="B2:C6" xr:uid="{00000000-0002-0000-0000-000005000000}"/>
    <dataValidation allowBlank="1" showInputMessage="1" showErrorMessage="1" prompt="Día determinado de forma automática según las fechas especificadas en las celdas C13 a C17" sqref="B7:C9" xr:uid="{00000000-0002-0000-0000-000006000000}"/>
    <dataValidation allowBlank="1" showInputMessage="1" showErrorMessage="1" prompt="Vínculo de navegación a la hoja de cálculo Intervalos de tiempo para editar las horas" sqref="B21" xr:uid="{00000000-0002-0000-0000-000007000000}"/>
    <dataValidation allowBlank="1" showInputMessage="1" showErrorMessage="1" prompt="Vínculo de navegación a la hoja de cálculo Programador de eventos para agregar un evento" sqref="B23" xr:uid="{00000000-0002-0000-0000-000008000000}"/>
    <dataValidation allowBlank="1" showInputMessage="1" showErrorMessage="1" prompt="Vea programación por día o semana y agregue notas en esta hoja de cálculo. Agregue eventos para cualquier fecha en la hoja de cálculo Programador de eventos. Modifique la hora y los intervalos de programación en la hoja de cálculo Intervalos de tiempo" sqref="A1" xr:uid="{00000000-0002-0000-0000-000009000000}"/>
    <dataValidation allowBlank="1" showInputMessage="1" showErrorMessage="1" prompt="Escriba la actividad o el elemento que quiere resaltar en la programación" sqref="B26:C26" xr:uid="{00000000-0002-0000-0000-00000A000000}"/>
    <dataValidation allowBlank="1" showInputMessage="1" showErrorMessage="1" prompt="Programación de horas actualizada automáticamente en función de la tabla Hora definida en la hoja de cálculo Intervalos de tiempo. En esta celda aparece la imagen de un reloj" sqref="E2" xr:uid="{00000000-0002-0000-0000-00000B000000}"/>
    <dataValidation allowBlank="1" showInputMessage="1" showErrorMessage="1" prompt="En la columna I aparece la hora actualizada automáticamente según el programador de eventos" sqref="I2" xr:uid="{00000000-0002-0000-0000-00000C000000}"/>
    <dataValidation allowBlank="1" showInputMessage="1" showErrorMessage="1" prompt="En la columna H aparece la vista semanal actualizada automáticamente con el día y fecha de la semana. En las columnas I y J aparecen la hora y los detalles del evento. En esta celda se encuentra la imagen de una cámara y el título de la vista semanal." sqref="H2" xr:uid="{00000000-0002-0000-0000-00000D000000}"/>
    <dataValidation allowBlank="1" showInputMessage="1" showErrorMessage="1" prompt="En la columna J aparecen los detalles del evento actualizados automáticamente según el programador de eventos" sqref="J2" xr:uid="{00000000-0002-0000-0000-00000E000000}"/>
    <dataValidation allowBlank="1" showInputMessage="1" showErrorMessage="1" prompt="Escriba la fecha a continuación: el año en la celda C13, el mes en la celda C15 y el día en la celda C17" sqref="B11:C11" xr:uid="{00000000-0002-0000-0000-00000F000000}"/>
    <dataValidation allowBlank="1" showInputMessage="1" showErrorMessage="1" prompt="Seleccione las siguientes celdas para modificar los intervalos de tiempo y para agregar un evento" sqref="B19:C19" xr:uid="{00000000-0002-0000-0000-000010000000}"/>
    <dataValidation allowBlank="1" showInputMessage="1" showErrorMessage="1" prompt="Escriba la actividad o el elemento que quiere resaltar en la programación a continuación" sqref="B25" xr:uid="{00000000-0002-0000-0000-000011000000}"/>
    <dataValidation allowBlank="1" showInputMessage="1" showErrorMessage="1" prompt="El título de la hoja de cálculo aparece en esta celda. Para ver la programación diaria, escriba la fecha en las celdas C13 a C17. Desplácese al Programador de eventos en la celda B23. Vaya a la celda B21 para modificar la hora y los intervalos de tiempo" sqref="B1" xr:uid="{00000000-0002-0000-0000-000012000000}"/>
    <dataValidation allowBlank="1" showInputMessage="1" showErrorMessage="1" prompt="Las casillas para marcar las tareas completadas aparecen en esta columna. Cada elemento de la lista de tareas pendientes o notas tiene una casilla en la segunda fila. Por ejemplo, la Nota de M3 a M5 tiene una casilla en L4." sqref="L2" xr:uid="{00000000-0002-0000-0000-000013000000}"/>
    <dataValidation allowBlank="1" showInputMessage="1" showErrorMessage="1" prompt="Establezca el año en la celda de la derecha" sqref="B13" xr:uid="{00000000-0002-0000-0000-000014000000}"/>
    <dataValidation allowBlank="1" showInputMessage="1" showErrorMessage="1" prompt="Seleccione el mes en la celda de la derecha." sqref="B15" xr:uid="{00000000-0002-0000-0000-000015000000}"/>
    <dataValidation allowBlank="1" showInputMessage="1" showErrorMessage="1" prompt="Establezca el día en la celda de la derecha" sqref="B17" xr:uid="{00000000-0002-0000-0000-000016000000}"/>
  </dataValidations>
  <hyperlinks>
    <hyperlink ref="B21" location="'Intervalos de tiempo'!A1" tooltip="Seleccione esta opción para editar los intervalos de tiempo" display="Select to edit time intervals" xr:uid="{00000000-0004-0000-0000-000000000000}"/>
    <hyperlink ref="B23" location="'Programador de eventos'!A1" tooltip="Seleccione esta opción para agregar un nuevo evento" display="Select to add a new event" xr:uid="{00000000-0004-0000-0000-000001000000}"/>
  </hyperlinks>
  <printOptions horizontalCentered="1"/>
  <pageMargins left="0.25" right="0.25" top="0.75" bottom="0.75" header="0.3" footer="0.3"/>
  <pageSetup paperSize="9" scale="42" orientation="landscape" r:id="rId1"/>
  <headerFooter differentFirst="1">
    <oddFooter>Page &amp;P of &amp;N</oddFooter>
  </headerFooter>
  <ignoredErrors>
    <ignoredError sqref="I9:J9 I15 I21 I26 I31 I3:J3" unlockedFormula="1"/>
  </ignoredErrors>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3" tint="0.749992370372631"/>
    <pageSetUpPr autoPageBreaks="0" fitToPage="1"/>
  </sheetPr>
  <dimension ref="B1:H15"/>
  <sheetViews>
    <sheetView showGridLines="0" zoomScaleNormal="100" workbookViewId="0">
      <selection activeCell="B2" sqref="B2:C5"/>
    </sheetView>
  </sheetViews>
  <sheetFormatPr baseColWidth="10" defaultColWidth="9.109375" defaultRowHeight="14.4" x14ac:dyDescent="0.3"/>
  <cols>
    <col min="1" max="1" width="2.6640625" customWidth="1"/>
    <col min="2" max="3" width="23" customWidth="1"/>
    <col min="4" max="4" width="2.6640625" customWidth="1"/>
    <col min="5" max="5" width="23.5546875" customWidth="1"/>
    <col min="6" max="6" width="20" customWidth="1"/>
    <col min="7" max="7" width="50" customWidth="1"/>
    <col min="8" max="8" width="21.6640625" hidden="1" customWidth="1"/>
    <col min="9" max="9" width="2.6640625" customWidth="1"/>
    <col min="10" max="10" width="9.109375" customWidth="1"/>
  </cols>
  <sheetData>
    <row r="1" spans="2:8" ht="39.9" customHeight="1" x14ac:dyDescent="0.3">
      <c r="B1" s="54" t="s">
        <v>16</v>
      </c>
      <c r="C1" s="54"/>
      <c r="E1" s="6"/>
      <c r="F1" s="7"/>
    </row>
    <row r="2" spans="2:8" ht="27.9" customHeight="1" x14ac:dyDescent="0.3">
      <c r="B2" s="53" t="e">
        <f ca="1">DAY(DateVal)</f>
        <v>#VALUE!</v>
      </c>
      <c r="C2" s="53"/>
      <c r="E2" s="13" t="s">
        <v>18</v>
      </c>
      <c r="F2" s="13" t="s">
        <v>19</v>
      </c>
      <c r="G2" s="13" t="s">
        <v>20</v>
      </c>
      <c r="H2" s="5" t="s">
        <v>31</v>
      </c>
    </row>
    <row r="3" spans="2:8" ht="15" customHeight="1" x14ac:dyDescent="0.3">
      <c r="B3" s="53"/>
      <c r="C3" s="53"/>
      <c r="E3" s="8">
        <f ca="1">TODAY()</f>
        <v>45543</v>
      </c>
      <c r="F3" s="22">
        <v>0.25</v>
      </c>
      <c r="G3" s="9" t="s">
        <v>21</v>
      </c>
      <c r="H3" t="str">
        <f ca="1">Programador_de_eventos[[#This Row],[FECHA]]&amp;"|"&amp;COUNTIF($E$3:E3,E3)</f>
        <v>45543|1</v>
      </c>
    </row>
    <row r="4" spans="2:8" ht="15" customHeight="1" x14ac:dyDescent="0.3">
      <c r="B4" s="53"/>
      <c r="C4" s="53"/>
      <c r="E4" s="8">
        <f t="shared" ref="E4:E13" ca="1" si="0">TODAY()</f>
        <v>45543</v>
      </c>
      <c r="F4" s="22">
        <v>0.27083333333333331</v>
      </c>
      <c r="G4" s="9" t="s">
        <v>22</v>
      </c>
      <c r="H4" t="str">
        <f ca="1">Programador_de_eventos[[#This Row],[FECHA]]&amp;"|"&amp;COUNTIF($E$3:E4,E4)</f>
        <v>45543|2</v>
      </c>
    </row>
    <row r="5" spans="2:8" ht="15" customHeight="1" x14ac:dyDescent="0.3">
      <c r="B5" s="53"/>
      <c r="C5" s="53"/>
      <c r="E5" s="8">
        <f t="shared" ca="1" si="0"/>
        <v>45543</v>
      </c>
      <c r="F5" s="22">
        <v>0.3125</v>
      </c>
      <c r="G5" s="9" t="s">
        <v>23</v>
      </c>
      <c r="H5" t="str">
        <f ca="1">Programador_de_eventos[[#This Row],[FECHA]]&amp;"|"&amp;COUNTIF($E$3:E5,E5)</f>
        <v>45543|3</v>
      </c>
    </row>
    <row r="6" spans="2:8" ht="15" customHeight="1" x14ac:dyDescent="0.3">
      <c r="B6" s="52" t="str">
        <f ca="1">TEXT(DateVal,"dddd")</f>
        <v>8 SEPTIEMBRE DOMINGO</v>
      </c>
      <c r="C6" s="52"/>
      <c r="E6" s="8">
        <f t="shared" ca="1" si="0"/>
        <v>45543</v>
      </c>
      <c r="F6" s="22">
        <v>0.33333333333333298</v>
      </c>
      <c r="G6" s="9" t="s">
        <v>24</v>
      </c>
      <c r="H6" t="str">
        <f ca="1">Programador_de_eventos[[#This Row],[FECHA]]&amp;"|"&amp;COUNTIF($E$3:E6,E6)</f>
        <v>45543|4</v>
      </c>
    </row>
    <row r="7" spans="2:8" ht="15" customHeight="1" x14ac:dyDescent="0.3">
      <c r="B7" s="52"/>
      <c r="C7" s="52"/>
      <c r="E7" s="8">
        <f t="shared" ca="1" si="0"/>
        <v>45543</v>
      </c>
      <c r="F7" s="22">
        <v>0.41666666666666669</v>
      </c>
      <c r="G7" s="9" t="s">
        <v>9</v>
      </c>
      <c r="H7" t="str">
        <f ca="1">Programador_de_eventos[[#This Row],[FECHA]]&amp;"|"&amp;COUNTIF($E$3:E7,E7)</f>
        <v>45543|5</v>
      </c>
    </row>
    <row r="8" spans="2:8" ht="15.75" customHeight="1" thickBot="1" x14ac:dyDescent="0.35">
      <c r="B8" s="51" t="str">
        <f ca="1">DateVal</f>
        <v>8 SEPTIEMBRE DOMINGO</v>
      </c>
      <c r="C8" s="51"/>
      <c r="E8" s="8">
        <f t="shared" ca="1" si="0"/>
        <v>45543</v>
      </c>
      <c r="F8" s="22">
        <v>0.5</v>
      </c>
      <c r="G8" s="9" t="s">
        <v>25</v>
      </c>
      <c r="H8" t="str">
        <f ca="1">Programador_de_eventos[[#This Row],[FECHA]]&amp;"|"&amp;COUNTIF($E$3:E8,E8)</f>
        <v>45543|6</v>
      </c>
    </row>
    <row r="9" spans="2:8" ht="15" customHeight="1" thickTop="1" x14ac:dyDescent="0.3">
      <c r="B9" s="39"/>
      <c r="C9" s="39"/>
      <c r="E9" s="8">
        <f t="shared" ca="1" si="0"/>
        <v>45543</v>
      </c>
      <c r="F9" s="22">
        <v>0.54166666666666596</v>
      </c>
      <c r="G9" s="9" t="s">
        <v>26</v>
      </c>
      <c r="H9" t="str">
        <f ca="1">Programador_de_eventos[[#This Row],[FECHA]]&amp;"|"&amp;COUNTIF($E$3:E9,E9)</f>
        <v>45543|7</v>
      </c>
    </row>
    <row r="10" spans="2:8" ht="15" customHeight="1" x14ac:dyDescent="0.3">
      <c r="B10" s="40" t="s">
        <v>6</v>
      </c>
      <c r="C10" s="39"/>
      <c r="E10" s="8">
        <f t="shared" ca="1" si="0"/>
        <v>45543</v>
      </c>
      <c r="F10" s="22">
        <v>0.5625</v>
      </c>
      <c r="G10" s="9" t="s">
        <v>27</v>
      </c>
      <c r="H10" t="str">
        <f ca="1">Programador_de_eventos[[#This Row],[FECHA]]&amp;"|"&amp;COUNTIF($E$3:E10,E10)</f>
        <v>45543|8</v>
      </c>
    </row>
    <row r="11" spans="2:8" ht="15" customHeight="1" x14ac:dyDescent="0.3">
      <c r="B11" s="39"/>
      <c r="C11" s="39"/>
      <c r="E11" s="8">
        <f t="shared" ca="1" si="0"/>
        <v>45543</v>
      </c>
      <c r="F11" s="22">
        <v>0.625</v>
      </c>
      <c r="G11" s="9" t="s">
        <v>9</v>
      </c>
      <c r="H11" t="str">
        <f ca="1">Programador_de_eventos[[#This Row],[FECHA]]&amp;"|"&amp;COUNTIF($E$3:E11,E11)</f>
        <v>45543|9</v>
      </c>
    </row>
    <row r="12" spans="2:8" ht="15" customHeight="1" x14ac:dyDescent="0.3">
      <c r="B12" s="40" t="s">
        <v>17</v>
      </c>
      <c r="C12" s="39"/>
      <c r="E12" s="8">
        <f t="shared" ca="1" si="0"/>
        <v>45543</v>
      </c>
      <c r="F12" s="22">
        <v>0.70833333333333304</v>
      </c>
      <c r="G12" s="9" t="s">
        <v>28</v>
      </c>
      <c r="H12" t="str">
        <f ca="1">Programador_de_eventos[[#This Row],[FECHA]]&amp;"|"&amp;COUNTIF($E$3:E12,E12)</f>
        <v>45543|10</v>
      </c>
    </row>
    <row r="13" spans="2:8" ht="15.6" x14ac:dyDescent="0.3">
      <c r="B13" s="39"/>
      <c r="C13" s="39"/>
      <c r="E13" s="8">
        <f t="shared" ca="1" si="0"/>
        <v>45543</v>
      </c>
      <c r="F13" s="22">
        <v>0.75</v>
      </c>
      <c r="G13" s="9" t="s">
        <v>29</v>
      </c>
      <c r="H13" t="str">
        <f ca="1">Programador_de_eventos[[#This Row],[FECHA]]&amp;"|"&amp;COUNTIF($E$3:E13,E13)</f>
        <v>45543|11</v>
      </c>
    </row>
    <row r="14" spans="2:8" x14ac:dyDescent="0.3">
      <c r="E14" s="8">
        <f ca="1">TODAY()+1</f>
        <v>45544</v>
      </c>
      <c r="F14" s="22">
        <v>0.27083333333333331</v>
      </c>
      <c r="G14" s="9" t="s">
        <v>30</v>
      </c>
      <c r="H14" t="str">
        <f ca="1">Programador_de_eventos[[#This Row],[FECHA]]&amp;"|"&amp;COUNTIF($E$3:E15,E14)</f>
        <v>45544|2</v>
      </c>
    </row>
    <row r="15" spans="2:8" x14ac:dyDescent="0.3">
      <c r="E15" s="8">
        <f ca="1">TODAY()+1</f>
        <v>45544</v>
      </c>
      <c r="F15" s="22">
        <v>0.3125</v>
      </c>
      <c r="G15" s="9" t="s">
        <v>23</v>
      </c>
      <c r="H15" t="str">
        <f ca="1">Programador_de_eventos[[#This Row],[FECHA]]&amp;"|"&amp;COUNTIF($E$3:E15,E15)</f>
        <v>45544|2</v>
      </c>
    </row>
  </sheetData>
  <mergeCells count="4">
    <mergeCell ref="B8:C8"/>
    <mergeCell ref="B6:C7"/>
    <mergeCell ref="B2:C5"/>
    <mergeCell ref="B1:C1"/>
  </mergeCells>
  <dataValidations count="10">
    <dataValidation type="list" allowBlank="1" showInputMessage="1" showErrorMessage="1" error="Seleccione una hora válida para este programador de eventos. Seleccione CANCELAR y, después, presione ALT+FLECHA ABAJO y ENTRAR para seleccionar de la lista." sqref="F3:F15" xr:uid="{00000000-0002-0000-0100-000000000000}">
      <formula1>TimesList</formula1>
    </dataValidation>
    <dataValidation allowBlank="1" showInputMessage="1" showErrorMessage="1" prompt="Escriba la fecha del evento en esta columna" sqref="E2" xr:uid="{00000000-0002-0000-0100-000001000000}"/>
    <dataValidation allowBlank="1" showInputMessage="1" showErrorMessage="1" prompt="Escriba la hora del evento en esta columna. Presione ALT+FLECHA ABAJO para abrir la lista desplegable y, luego, ENTRAR para seleccionar la hora." sqref="F2" xr:uid="{00000000-0002-0000-0100-000002000000}"/>
    <dataValidation allowBlank="1" showInputMessage="1" showErrorMessage="1" prompt="Escriba la descripción del evento en esta columna" sqref="G2" xr:uid="{00000000-0002-0000-0100-000003000000}"/>
    <dataValidation allowBlank="1" showInputMessage="1" showErrorMessage="1" prompt="Agregue eventos a la tabla Programador. Las horas en la columna F se definen en la hoja de cálculo Intervalos de tiempo. " sqref="A1" xr:uid="{00000000-0002-0000-0100-000004000000}"/>
    <dataValidation allowBlank="1" showInputMessage="1" showErrorMessage="1" prompt="Vínculo de navegación a la hoja de cálculo Intervalos de tiempo" sqref="B10" xr:uid="{00000000-0002-0000-0100-000005000000}"/>
    <dataValidation allowBlank="1" showInputMessage="1" showErrorMessage="1" prompt="Vínculo de navegación a la hoja de cálculo Programación diaria" sqref="B12" xr:uid="{00000000-0002-0000-0100-000006000000}"/>
    <dataValidation allowBlank="1" showInputMessage="1" showErrorMessage="1" prompt="Escriba la fecha, la hora y la descripción del evento en la tabla Programador de eventos. Los vínculos de navegación a las hojas de cálculo Intervalos de tiempo y Programación diaria aparecen en las celdas B10 y B12." sqref="B1" xr:uid="{00000000-0002-0000-0100-000007000000}"/>
    <dataValidation allowBlank="1" showInputMessage="1" showErrorMessage="1" prompt="Fecha actualizada automáticamente según la hoja Programación diaria" sqref="B2 B8" xr:uid="{00000000-0002-0000-0100-000008000000}"/>
    <dataValidation allowBlank="1" showInputMessage="1" showErrorMessage="1" prompt="Día determinado automáticamente según las fechas definidas en Programación diaria" sqref="B6" xr:uid="{00000000-0002-0000-0100-000009000000}"/>
  </dataValidations>
  <hyperlinks>
    <hyperlink ref="B10" location="'Intervalos de tiempo'!A1" tooltip="Seleccione esta opción para editar los intervalos de tiempo" display="Select to edit time intervals" xr:uid="{00000000-0004-0000-0100-000000000000}"/>
    <hyperlink ref="B12" location="'Programación diaria'!A1" tooltip="Seleccione esta opción para ver la programación diaria" display="Select to view Daily Schedule" xr:uid="{00000000-0004-0000-0100-000001000000}"/>
  </hyperlinks>
  <printOptions horizontalCentered="1"/>
  <pageMargins left="0.7" right="0.7" top="0.75" bottom="0.75" header="0.3" footer="0.3"/>
  <pageSetup paperSize="9" scale="60" fitToHeight="0" orientation="portrait" r:id="rId1"/>
  <headerFooter differentFirst="1">
    <oddFooter>Page &amp;P of &amp;N</oddFoot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6" tint="0.79998168889431442"/>
    <pageSetUpPr autoPageBreaks="0" fitToPage="1"/>
  </sheetPr>
  <dimension ref="B1:E75"/>
  <sheetViews>
    <sheetView showGridLines="0" zoomScaleNormal="100" workbookViewId="0">
      <selection activeCell="I4" sqref="I4"/>
    </sheetView>
  </sheetViews>
  <sheetFormatPr baseColWidth="10" defaultColWidth="9.109375" defaultRowHeight="18.75" customHeight="1" x14ac:dyDescent="0.3"/>
  <cols>
    <col min="1" max="1" width="2.6640625" customWidth="1"/>
    <col min="2" max="3" width="25.6640625" customWidth="1"/>
    <col min="4" max="4" width="2.6640625" customWidth="1"/>
    <col min="5" max="5" width="16.44140625" customWidth="1"/>
  </cols>
  <sheetData>
    <row r="1" spans="2:5" ht="39.9" customHeight="1" x14ac:dyDescent="0.3">
      <c r="B1" s="49" t="s">
        <v>32</v>
      </c>
      <c r="C1" s="49"/>
    </row>
    <row r="2" spans="2:5" ht="27.9" customHeight="1" x14ac:dyDescent="0.3">
      <c r="B2" s="46" t="s">
        <v>33</v>
      </c>
      <c r="C2" s="46"/>
      <c r="E2" s="13" t="s">
        <v>10</v>
      </c>
    </row>
    <row r="3" spans="2:5" ht="18.75" customHeight="1" x14ac:dyDescent="0.3">
      <c r="E3" s="22">
        <f>Hora_de_inicio</f>
        <v>0.25</v>
      </c>
    </row>
    <row r="4" spans="2:5" ht="18.75" customHeight="1" x14ac:dyDescent="0.3">
      <c r="B4" s="11" t="s">
        <v>34</v>
      </c>
      <c r="C4" s="21">
        <v>0.25</v>
      </c>
      <c r="E4" s="23">
        <f t="shared" ref="E4:E35" si="0">IFERROR(IF($E3+Incremento&gt;Hora_de_finalización,"",$E3+Incremento),"")</f>
        <v>0.26041666666666669</v>
      </c>
    </row>
    <row r="5" spans="2:5" ht="18.75" customHeight="1" x14ac:dyDescent="0.3">
      <c r="E5" s="23">
        <f t="shared" si="0"/>
        <v>0.27083333333333337</v>
      </c>
    </row>
    <row r="6" spans="2:5" ht="18.75" customHeight="1" x14ac:dyDescent="0.3">
      <c r="B6" s="11" t="s">
        <v>35</v>
      </c>
      <c r="C6" s="21" t="s">
        <v>37</v>
      </c>
      <c r="E6" s="23">
        <f t="shared" si="0"/>
        <v>0.28125000000000006</v>
      </c>
    </row>
    <row r="7" spans="2:5" ht="18.75" customHeight="1" x14ac:dyDescent="0.3">
      <c r="E7" s="23">
        <f t="shared" si="0"/>
        <v>0.29166666666666674</v>
      </c>
    </row>
    <row r="8" spans="2:5" ht="18.75" customHeight="1" x14ac:dyDescent="0.3">
      <c r="B8" s="11" t="s">
        <v>36</v>
      </c>
      <c r="C8" s="21">
        <v>0.875</v>
      </c>
      <c r="E8" s="23">
        <f t="shared" si="0"/>
        <v>0.30208333333333343</v>
      </c>
    </row>
    <row r="9" spans="2:5" ht="18.75" customHeight="1" x14ac:dyDescent="0.3">
      <c r="E9" s="23">
        <f t="shared" si="0"/>
        <v>0.31250000000000011</v>
      </c>
    </row>
    <row r="10" spans="2:5" ht="18.75" customHeight="1" x14ac:dyDescent="0.3">
      <c r="B10" s="46" t="s">
        <v>1</v>
      </c>
      <c r="C10" s="46"/>
      <c r="E10" s="23">
        <f t="shared" si="0"/>
        <v>0.3229166666666668</v>
      </c>
    </row>
    <row r="11" spans="2:5" ht="18.75" customHeight="1" x14ac:dyDescent="0.3">
      <c r="E11" s="23">
        <f t="shared" si="0"/>
        <v>0.33333333333333348</v>
      </c>
    </row>
    <row r="12" spans="2:5" ht="18.75" customHeight="1" x14ac:dyDescent="0.3">
      <c r="B12" s="19" t="s">
        <v>17</v>
      </c>
      <c r="E12" s="23">
        <f t="shared" si="0"/>
        <v>0.34375000000000017</v>
      </c>
    </row>
    <row r="13" spans="2:5" ht="18.75" customHeight="1" x14ac:dyDescent="0.3">
      <c r="E13" s="23">
        <f t="shared" si="0"/>
        <v>0.35416666666666685</v>
      </c>
    </row>
    <row r="14" spans="2:5" ht="18.75" customHeight="1" x14ac:dyDescent="0.3">
      <c r="B14" s="19" t="s">
        <v>7</v>
      </c>
      <c r="E14" s="23">
        <f t="shared" si="0"/>
        <v>0.36458333333333354</v>
      </c>
    </row>
    <row r="15" spans="2:5" ht="18.75" customHeight="1" x14ac:dyDescent="0.3">
      <c r="E15" s="23">
        <f t="shared" si="0"/>
        <v>0.37500000000000022</v>
      </c>
    </row>
    <row r="16" spans="2:5" ht="18.75" customHeight="1" x14ac:dyDescent="0.3">
      <c r="E16" s="23">
        <f t="shared" si="0"/>
        <v>0.38541666666666691</v>
      </c>
    </row>
    <row r="17" spans="5:5" ht="18.75" customHeight="1" x14ac:dyDescent="0.3">
      <c r="E17" s="23">
        <f t="shared" si="0"/>
        <v>0.39583333333333359</v>
      </c>
    </row>
    <row r="18" spans="5:5" ht="18.75" customHeight="1" x14ac:dyDescent="0.3">
      <c r="E18" s="23">
        <f t="shared" si="0"/>
        <v>0.40625000000000028</v>
      </c>
    </row>
    <row r="19" spans="5:5" ht="18.75" customHeight="1" x14ac:dyDescent="0.3">
      <c r="E19" s="23">
        <f t="shared" si="0"/>
        <v>0.41666666666666696</v>
      </c>
    </row>
    <row r="20" spans="5:5" ht="18.75" customHeight="1" x14ac:dyDescent="0.3">
      <c r="E20" s="23">
        <f t="shared" si="0"/>
        <v>0.42708333333333365</v>
      </c>
    </row>
    <row r="21" spans="5:5" ht="18.75" customHeight="1" x14ac:dyDescent="0.3">
      <c r="E21" s="23">
        <f t="shared" si="0"/>
        <v>0.43750000000000033</v>
      </c>
    </row>
    <row r="22" spans="5:5" ht="18.75" customHeight="1" x14ac:dyDescent="0.3">
      <c r="E22" s="23">
        <f t="shared" si="0"/>
        <v>0.44791666666666702</v>
      </c>
    </row>
    <row r="23" spans="5:5" ht="18.75" customHeight="1" x14ac:dyDescent="0.3">
      <c r="E23" s="23">
        <f t="shared" si="0"/>
        <v>0.4583333333333337</v>
      </c>
    </row>
    <row r="24" spans="5:5" ht="18.75" customHeight="1" x14ac:dyDescent="0.3">
      <c r="E24" s="23">
        <f t="shared" si="0"/>
        <v>0.46875000000000039</v>
      </c>
    </row>
    <row r="25" spans="5:5" ht="18.75" customHeight="1" x14ac:dyDescent="0.3">
      <c r="E25" s="23">
        <f t="shared" si="0"/>
        <v>0.47916666666666707</v>
      </c>
    </row>
    <row r="26" spans="5:5" ht="18.75" customHeight="1" x14ac:dyDescent="0.3">
      <c r="E26" s="23">
        <f t="shared" si="0"/>
        <v>0.48958333333333376</v>
      </c>
    </row>
    <row r="27" spans="5:5" ht="18.75" customHeight="1" x14ac:dyDescent="0.3">
      <c r="E27" s="23">
        <f t="shared" si="0"/>
        <v>0.50000000000000044</v>
      </c>
    </row>
    <row r="28" spans="5:5" ht="18.75" customHeight="1" x14ac:dyDescent="0.3">
      <c r="E28" s="23">
        <f t="shared" si="0"/>
        <v>0.51041666666666707</v>
      </c>
    </row>
    <row r="29" spans="5:5" ht="18.75" customHeight="1" x14ac:dyDescent="0.3">
      <c r="E29" s="23">
        <f t="shared" si="0"/>
        <v>0.5208333333333337</v>
      </c>
    </row>
    <row r="30" spans="5:5" ht="18.75" customHeight="1" x14ac:dyDescent="0.3">
      <c r="E30" s="23">
        <f t="shared" si="0"/>
        <v>0.53125000000000033</v>
      </c>
    </row>
    <row r="31" spans="5:5" ht="18.75" customHeight="1" x14ac:dyDescent="0.3">
      <c r="E31" s="23">
        <f t="shared" si="0"/>
        <v>0.54166666666666696</v>
      </c>
    </row>
    <row r="32" spans="5:5" ht="18.75" customHeight="1" x14ac:dyDescent="0.3">
      <c r="E32" s="23">
        <f t="shared" si="0"/>
        <v>0.55208333333333359</v>
      </c>
    </row>
    <row r="33" spans="5:5" ht="18.75" customHeight="1" x14ac:dyDescent="0.3">
      <c r="E33" s="23">
        <f t="shared" si="0"/>
        <v>0.56250000000000022</v>
      </c>
    </row>
    <row r="34" spans="5:5" ht="18.75" customHeight="1" x14ac:dyDescent="0.3">
      <c r="E34" s="23">
        <f t="shared" si="0"/>
        <v>0.57291666666666685</v>
      </c>
    </row>
    <row r="35" spans="5:5" ht="18.75" customHeight="1" x14ac:dyDescent="0.3">
      <c r="E35" s="23">
        <f t="shared" si="0"/>
        <v>0.58333333333333348</v>
      </c>
    </row>
    <row r="36" spans="5:5" ht="18.75" customHeight="1" x14ac:dyDescent="0.3">
      <c r="E36" s="23">
        <f t="shared" ref="E36:E67" si="1">IFERROR(IF($E35+Incremento&gt;Hora_de_finalización,"",$E35+Incremento),"")</f>
        <v>0.59375000000000011</v>
      </c>
    </row>
    <row r="37" spans="5:5" ht="18.75" customHeight="1" x14ac:dyDescent="0.3">
      <c r="E37" s="23">
        <f t="shared" si="1"/>
        <v>0.60416666666666674</v>
      </c>
    </row>
    <row r="38" spans="5:5" ht="18.75" customHeight="1" x14ac:dyDescent="0.3">
      <c r="E38" s="23">
        <f t="shared" si="1"/>
        <v>0.61458333333333337</v>
      </c>
    </row>
    <row r="39" spans="5:5" ht="18.75" customHeight="1" x14ac:dyDescent="0.3">
      <c r="E39" s="23">
        <f t="shared" si="1"/>
        <v>0.625</v>
      </c>
    </row>
    <row r="40" spans="5:5" ht="18.75" customHeight="1" x14ac:dyDescent="0.3">
      <c r="E40" s="23">
        <f t="shared" si="1"/>
        <v>0.63541666666666663</v>
      </c>
    </row>
    <row r="41" spans="5:5" ht="18.75" customHeight="1" x14ac:dyDescent="0.3">
      <c r="E41" s="23">
        <f t="shared" si="1"/>
        <v>0.64583333333333326</v>
      </c>
    </row>
    <row r="42" spans="5:5" ht="18.75" customHeight="1" x14ac:dyDescent="0.3">
      <c r="E42" s="23">
        <f t="shared" si="1"/>
        <v>0.65624999999999989</v>
      </c>
    </row>
    <row r="43" spans="5:5" ht="18.75" customHeight="1" x14ac:dyDescent="0.3">
      <c r="E43" s="23">
        <f t="shared" si="1"/>
        <v>0.66666666666666652</v>
      </c>
    </row>
    <row r="44" spans="5:5" ht="18.75" customHeight="1" x14ac:dyDescent="0.3">
      <c r="E44" s="23">
        <f t="shared" si="1"/>
        <v>0.67708333333333315</v>
      </c>
    </row>
    <row r="45" spans="5:5" ht="18.75" customHeight="1" x14ac:dyDescent="0.3">
      <c r="E45" s="23">
        <f t="shared" si="1"/>
        <v>0.68749999999999978</v>
      </c>
    </row>
    <row r="46" spans="5:5" ht="18.75" customHeight="1" x14ac:dyDescent="0.3">
      <c r="E46" s="23">
        <f t="shared" si="1"/>
        <v>0.69791666666666641</v>
      </c>
    </row>
    <row r="47" spans="5:5" ht="18.75" customHeight="1" x14ac:dyDescent="0.3">
      <c r="E47" s="23">
        <f t="shared" si="1"/>
        <v>0.70833333333333304</v>
      </c>
    </row>
    <row r="48" spans="5:5" ht="18.75" customHeight="1" x14ac:dyDescent="0.3">
      <c r="E48" s="23">
        <f t="shared" si="1"/>
        <v>0.71874999999999967</v>
      </c>
    </row>
    <row r="49" spans="5:5" ht="18.75" customHeight="1" x14ac:dyDescent="0.3">
      <c r="E49" s="23">
        <f t="shared" si="1"/>
        <v>0.7291666666666663</v>
      </c>
    </row>
    <row r="50" spans="5:5" ht="18.75" customHeight="1" x14ac:dyDescent="0.3">
      <c r="E50" s="23">
        <f t="shared" si="1"/>
        <v>0.73958333333333293</v>
      </c>
    </row>
    <row r="51" spans="5:5" ht="18.75" customHeight="1" x14ac:dyDescent="0.3">
      <c r="E51" s="23">
        <f t="shared" si="1"/>
        <v>0.74999999999999956</v>
      </c>
    </row>
    <row r="52" spans="5:5" ht="18.75" customHeight="1" x14ac:dyDescent="0.3">
      <c r="E52" s="23">
        <f t="shared" si="1"/>
        <v>0.76041666666666619</v>
      </c>
    </row>
    <row r="53" spans="5:5" ht="18.75" customHeight="1" x14ac:dyDescent="0.3">
      <c r="E53" s="23">
        <f t="shared" si="1"/>
        <v>0.77083333333333282</v>
      </c>
    </row>
    <row r="54" spans="5:5" ht="18.75" customHeight="1" x14ac:dyDescent="0.3">
      <c r="E54" s="23">
        <f t="shared" si="1"/>
        <v>0.78124999999999944</v>
      </c>
    </row>
    <row r="55" spans="5:5" ht="18.75" customHeight="1" x14ac:dyDescent="0.3">
      <c r="E55" s="23">
        <f t="shared" si="1"/>
        <v>0.79166666666666607</v>
      </c>
    </row>
    <row r="56" spans="5:5" ht="18.75" customHeight="1" x14ac:dyDescent="0.3">
      <c r="E56" s="23">
        <f t="shared" si="1"/>
        <v>0.8020833333333327</v>
      </c>
    </row>
    <row r="57" spans="5:5" ht="18.75" customHeight="1" x14ac:dyDescent="0.3">
      <c r="E57" s="23">
        <f t="shared" si="1"/>
        <v>0.81249999999999933</v>
      </c>
    </row>
    <row r="58" spans="5:5" ht="18.75" customHeight="1" x14ac:dyDescent="0.3">
      <c r="E58" s="23">
        <f t="shared" si="1"/>
        <v>0.82291666666666596</v>
      </c>
    </row>
    <row r="59" spans="5:5" ht="18.75" customHeight="1" x14ac:dyDescent="0.3">
      <c r="E59" s="23">
        <f t="shared" si="1"/>
        <v>0.83333333333333259</v>
      </c>
    </row>
    <row r="60" spans="5:5" ht="18.75" customHeight="1" x14ac:dyDescent="0.3">
      <c r="E60" s="23">
        <f t="shared" si="1"/>
        <v>0.84374999999999922</v>
      </c>
    </row>
    <row r="61" spans="5:5" ht="18.75" customHeight="1" x14ac:dyDescent="0.3">
      <c r="E61" s="23">
        <f t="shared" si="1"/>
        <v>0.85416666666666585</v>
      </c>
    </row>
    <row r="62" spans="5:5" ht="18.75" customHeight="1" x14ac:dyDescent="0.3">
      <c r="E62" s="23">
        <f t="shared" si="1"/>
        <v>0.86458333333333248</v>
      </c>
    </row>
    <row r="63" spans="5:5" ht="18.75" customHeight="1" x14ac:dyDescent="0.3">
      <c r="E63" s="23">
        <f t="shared" si="1"/>
        <v>0.87499999999999911</v>
      </c>
    </row>
    <row r="64" spans="5:5" ht="18.75" customHeight="1" x14ac:dyDescent="0.3">
      <c r="E64" s="23" t="str">
        <f t="shared" si="1"/>
        <v/>
      </c>
    </row>
    <row r="65" spans="5:5" ht="18.75" customHeight="1" x14ac:dyDescent="0.3">
      <c r="E65" s="23" t="str">
        <f t="shared" si="1"/>
        <v/>
      </c>
    </row>
    <row r="66" spans="5:5" ht="18.75" customHeight="1" x14ac:dyDescent="0.3">
      <c r="E66" s="23" t="str">
        <f t="shared" si="1"/>
        <v/>
      </c>
    </row>
    <row r="67" spans="5:5" ht="18.75" customHeight="1" x14ac:dyDescent="0.3">
      <c r="E67" s="23" t="str">
        <f t="shared" si="1"/>
        <v/>
      </c>
    </row>
    <row r="68" spans="5:5" ht="18.75" customHeight="1" x14ac:dyDescent="0.3">
      <c r="E68" s="23" t="str">
        <f t="shared" ref="E68:E75" si="2">IFERROR(IF($E67+Incremento&gt;Hora_de_finalización,"",$E67+Incremento),"")</f>
        <v/>
      </c>
    </row>
    <row r="69" spans="5:5" ht="18.75" customHeight="1" x14ac:dyDescent="0.3">
      <c r="E69" s="23" t="str">
        <f t="shared" si="2"/>
        <v/>
      </c>
    </row>
    <row r="70" spans="5:5" ht="18.75" customHeight="1" x14ac:dyDescent="0.3">
      <c r="E70" s="23" t="str">
        <f t="shared" si="2"/>
        <v/>
      </c>
    </row>
    <row r="71" spans="5:5" ht="18.75" customHeight="1" x14ac:dyDescent="0.3">
      <c r="E71" s="23" t="str">
        <f t="shared" si="2"/>
        <v/>
      </c>
    </row>
    <row r="72" spans="5:5" ht="18.75" customHeight="1" x14ac:dyDescent="0.3">
      <c r="E72" s="23" t="str">
        <f t="shared" si="2"/>
        <v/>
      </c>
    </row>
    <row r="73" spans="5:5" ht="18.75" customHeight="1" x14ac:dyDescent="0.3">
      <c r="E73" s="23" t="str">
        <f t="shared" si="2"/>
        <v/>
      </c>
    </row>
    <row r="74" spans="5:5" ht="18.75" customHeight="1" x14ac:dyDescent="0.3">
      <c r="E74" s="23" t="str">
        <f t="shared" si="2"/>
        <v/>
      </c>
    </row>
    <row r="75" spans="5:5" ht="18.75" customHeight="1" x14ac:dyDescent="0.3">
      <c r="E75" s="23" t="str">
        <f t="shared" si="2"/>
        <v/>
      </c>
    </row>
  </sheetData>
  <mergeCells count="3">
    <mergeCell ref="B2:C2"/>
    <mergeCell ref="B10:C10"/>
    <mergeCell ref="B1:C1"/>
  </mergeCells>
  <conditionalFormatting sqref="E3:E75">
    <cfRule type="expression" dxfId="1" priority="1">
      <formula>$E3&gt;Hora_de_finalización</formula>
    </cfRule>
    <cfRule type="expression" dxfId="0" priority="2">
      <formula>$E3=Hora_de_finalización</formula>
    </cfRule>
  </conditionalFormatting>
  <dataValidations count="14">
    <dataValidation allowBlank="1" showInputMessage="1" showErrorMessage="1" prompt="Defina los intervalos de tiempo en esta hoja de cálculo. Las horas en la columna E actualizarán la columna E de programación en la hoja de cálculo Programación diaria y las opciones de hora de la columna F en la hoja de cálculo Programador de eventos." sqref="A1" xr:uid="{00000000-0002-0000-0200-000000000000}"/>
    <dataValidation allowBlank="1" showInputMessage="1" showErrorMessage="1" prompt="Escriba una hora de inicio en esta celda" sqref="C4" xr:uid="{00000000-0002-0000-0200-000001000000}"/>
    <dataValidation type="list" errorStyle="warning" allowBlank="1" showInputMessage="1" showErrorMessage="1" error="Vælg interval på listen i denne celle. Vælg ANNULLER, og tryk derefter på ALT+PIL NED efterfulgt af ENTER for at foretage en markering" prompt="Seleccione un intervalo de la lista desplegable. Presione ALT+FLECHA ABAJO para abrir la lista y, luego, presione ENTRAR para seleccionar un intervalo." sqref="C6" xr:uid="{00000000-0002-0000-0200-000002000000}">
      <formula1>"15 MIN, 30 MIN, 45 MIN, 60 MIN"</formula1>
    </dataValidation>
    <dataValidation errorStyle="warning" allowBlank="1" showInputMessage="1" showErrorMessage="1" prompt="Escriba una hora de finalización para la programación en esta celda" sqref="C8" xr:uid="{00000000-0002-0000-0200-000003000000}"/>
    <dataValidation allowBlank="1" showInputMessage="1" showErrorMessage="1" prompt="Para configurar la programación, actualice la hora de inicio, establezca un intervalo de incremento y una hora de finalización. La tabla Hora en la columna E se actualizará automáticamente." sqref="B2 C2" xr:uid="{00000000-0002-0000-0200-000004000000}"/>
    <dataValidation allowBlank="1" showInputMessage="1" showErrorMessage="1" prompt="Actualice la programación en la hoja de cálculo Programación diaria modificando la tabla Hora en la misma. Escriba la hora de inicio en C4, el intervalo de tiempo en C6 y la hora de finalización en C8" sqref="B1" xr:uid="{00000000-0002-0000-0200-000005000000}"/>
    <dataValidation allowBlank="1" showInputMessage="1" showErrorMessage="1" prompt="La tabla Hora se actualiza automáticamente según la hora de inicio, el intervalo y la hora de finalización que se han introducido en las celdas C4 a C8 en esta hoja de cálculo." sqref="E2" xr:uid="{00000000-0002-0000-0200-000006000000}"/>
    <dataValidation allowBlank="1" showInputMessage="1" showErrorMessage="1" prompt="Establezca la hora de inicio en la celda de la derecha" sqref="B4" xr:uid="{00000000-0002-0000-0200-000007000000}"/>
    <dataValidation allowBlank="1" showInputMessage="1" showErrorMessage="1" prompt="Establezca el intervalo de tiempo en la celda de la derecha." sqref="B6" xr:uid="{00000000-0002-0000-0200-000008000000}"/>
    <dataValidation allowBlank="1" showInputMessage="1" showErrorMessage="1" prompt="Establezca la hora de finalización en la celda de la derecha." sqref="B8" xr:uid="{00000000-0002-0000-0200-000009000000}"/>
    <dataValidation allowBlank="1" showInputMessage="1" showErrorMessage="1" prompt="Seleccione las siguientes celdas para ver la programación diaria y para agregar un evento." sqref="B10:C10" xr:uid="{00000000-0002-0000-0200-00000A000000}"/>
    <dataValidation allowBlank="1" showInputMessage="1" showErrorMessage="1" prompt="Vínculo de navegación a la hoja de cálculo Programador de eventos para agregar un evento" sqref="B14" xr:uid="{00000000-0002-0000-0200-00000B000000}"/>
    <dataValidation allowBlank="1" showInputMessage="1" showErrorMessage="1" prompt="Vínculo de navegación a Programación diaria" sqref="B12" xr:uid="{00000000-0002-0000-0200-00000C000000}"/>
    <dataValidation allowBlank="1" showErrorMessage="1" sqref="C3" xr:uid="{37A2AA15-E2A3-4120-A753-7CE8E4E981B4}"/>
  </dataValidations>
  <hyperlinks>
    <hyperlink ref="B12" location="'Programación diaria'!A1" tooltip="Seleccione esta opción para ver la programación diaria" display="Select to View Daily Schedule" xr:uid="{00000000-0004-0000-0200-000000000000}"/>
    <hyperlink ref="B14" location="'Programador de eventos'!A1" tooltip="Seleccione esta opción para agregar un nuevo evento" display="Select to add a new event" xr:uid="{00000000-0004-0000-0200-000001000000}"/>
  </hyperlinks>
  <printOptions horizontalCentered="1"/>
  <pageMargins left="0.7" right="0.7" top="0.75" bottom="0.75" header="0.3" footer="0.3"/>
  <pageSetup paperSize="9" scale="52" orientation="portrait" r:id="rId1"/>
  <headerFooter differentFirst="1">
    <oddFooter>Page &amp;P of &amp;N</oddFooter>
  </headerFooter>
  <ignoredErrors>
    <ignoredError sqref="E3" calculatedColumn="1"/>
  </ignoredErrors>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4" ma:contentTypeDescription="Create a new document." ma:contentTypeScope="" ma:versionID="2d714a3296df14eba7a100bb665443ca">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49549bf45bfbbfb6cffed527380e77e1"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Props1.xml><?xml version="1.0" encoding="utf-8"?>
<ds:datastoreItem xmlns:ds="http://schemas.openxmlformats.org/officeDocument/2006/customXml" ds:itemID="{4746A071-F2F6-44F3-8DF3-AE550BE92C41}">
  <ds:schemaRefs>
    <ds:schemaRef ds:uri="http://schemas.microsoft.com/sharepoint/v3/contenttype/forms"/>
  </ds:schemaRefs>
</ds:datastoreItem>
</file>

<file path=customXml/itemProps2.xml><?xml version="1.0" encoding="utf-8"?>
<ds:datastoreItem xmlns:ds="http://schemas.openxmlformats.org/officeDocument/2006/customXml" ds:itemID="{3B6F51A6-2A0B-4A19-ADAB-F19286E031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73B13A-3754-45DE-8063-DBE88D20DC58}">
  <ds:schemaRefs>
    <ds:schemaRef ds:uri="http://schemas.microsoft.com/office/2006/metadata/properties"/>
    <ds:schemaRef ds:uri="http://purl.org/dc/elements/1.1/"/>
    <ds:schemaRef ds:uri="http://schemas.microsoft.com/sharepoint/v3"/>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71af3243-3dd4-4a8d-8c0d-dd76da1f02a5"/>
    <ds:schemaRef ds:uri="230e9df3-be65-4c73-a93b-d1236ebd677e"/>
    <ds:schemaRef ds:uri="16c05727-aa75-4e4a-9b5f-8a80a116589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TM02780252</Templat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11</vt:i4>
      </vt:variant>
    </vt:vector>
  </HeadingPairs>
  <TitlesOfParts>
    <vt:vector size="14" baseType="lpstr">
      <vt:lpstr>Programación diaria</vt:lpstr>
      <vt:lpstr>Programador de eventos</vt:lpstr>
      <vt:lpstr>Intervalos de tiempo</vt:lpstr>
      <vt:lpstr>Año</vt:lpstr>
      <vt:lpstr>ColumnTitle2</vt:lpstr>
      <vt:lpstr>ColumnTitle3</vt:lpstr>
      <vt:lpstr>DayVal</vt:lpstr>
      <vt:lpstr>Hora_de_finalización</vt:lpstr>
      <vt:lpstr>Hora_de_inicio</vt:lpstr>
      <vt:lpstr>MinuteText</vt:lpstr>
      <vt:lpstr>MonthName</vt:lpstr>
      <vt:lpstr>ScheduleHighlight</vt:lpstr>
      <vt:lpstr>TimesList</vt:lpstr>
      <vt:lpstr>Title1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programacion</dc:title>
  <dc:creator/>
  <cp:lastModifiedBy/>
  <dcterms:created xsi:type="dcterms:W3CDTF">2021-12-13T07:35:21Z</dcterms:created>
  <dcterms:modified xsi:type="dcterms:W3CDTF">2024-09-08T18:45:35Z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